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2175" windowWidth="12120" windowHeight="8190" tabRatio="621" activeTab="0"/>
  </bookViews>
  <sheets>
    <sheet name="Girls 9_10" sheetId="1" r:id="rId1"/>
    <sheet name="Boys 9_10" sheetId="2" r:id="rId2"/>
    <sheet name="Girls 11_12" sheetId="3" r:id="rId3"/>
    <sheet name="Boys 11_12" sheetId="4" r:id="rId4"/>
    <sheet name="Girls 13_14" sheetId="5" r:id="rId5"/>
    <sheet name="Boys 13_14" sheetId="6" r:id="rId6"/>
    <sheet name="Girls 15_16" sheetId="7" r:id="rId7"/>
    <sheet name="Boys 15_16" sheetId="8" r:id="rId8"/>
  </sheets>
  <definedNames>
    <definedName name="_xlnm.Print_Area" localSheetId="3">'Boys 11_12'!$A$1:$P$14</definedName>
    <definedName name="_xlnm.Print_Area" localSheetId="5">'Boys 13_14'!$A$1:$P$14</definedName>
    <definedName name="_xlnm.Print_Area" localSheetId="7">'Boys 15_16'!$A$1:$P$14</definedName>
    <definedName name="_xlnm.Print_Area" localSheetId="1">'Boys 9_10'!$A$1:$P$14</definedName>
    <definedName name="_xlnm.Print_Area" localSheetId="2">'Girls 11_12'!$A$1:$P$14</definedName>
    <definedName name="_xlnm.Print_Area" localSheetId="4">'Girls 13_14'!$A$1:$P$14</definedName>
    <definedName name="_xlnm.Print_Area" localSheetId="6">'Girls 15_16'!$A$1:$P$14</definedName>
    <definedName name="_xlnm.Print_Area" localSheetId="0">'Girls 9_10'!$A$1:$R$14</definedName>
  </definedNames>
  <calcPr fullCalcOnLoad="1"/>
</workbook>
</file>

<file path=xl/sharedStrings.xml><?xml version="1.0" encoding="utf-8"?>
<sst xmlns="http://schemas.openxmlformats.org/spreadsheetml/2006/main" count="1915" uniqueCount="950">
  <si>
    <t>9-10 Girls Age Group</t>
  </si>
  <si>
    <t>RESULTS</t>
  </si>
  <si>
    <t>Pos</t>
  </si>
  <si>
    <t>Name</t>
  </si>
  <si>
    <t>Surname</t>
  </si>
  <si>
    <t>Club</t>
  </si>
  <si>
    <t>Time</t>
  </si>
  <si>
    <t>Points</t>
  </si>
  <si>
    <t>TOTAL</t>
  </si>
  <si>
    <t>FINAL</t>
  </si>
  <si>
    <t>WinPoints</t>
  </si>
  <si>
    <t>Race Cnt</t>
  </si>
  <si>
    <t>9-10 Boys Age Group</t>
  </si>
  <si>
    <t>11-12 Girls Age Group</t>
  </si>
  <si>
    <t>Rachel</t>
  </si>
  <si>
    <t>11-12 Boys Age Group</t>
  </si>
  <si>
    <t>13-14 Girls Age Group</t>
  </si>
  <si>
    <t>15-16 Girls Age Group</t>
  </si>
  <si>
    <t>15-16 Boys Age Group</t>
  </si>
  <si>
    <t>Thames Turbo Aqua</t>
  </si>
  <si>
    <t>Hillingdon Du</t>
  </si>
  <si>
    <t>Eton Open Water</t>
  </si>
  <si>
    <t>Jetstream</t>
  </si>
  <si>
    <t>Zac</t>
  </si>
  <si>
    <t>Goodenough</t>
  </si>
  <si>
    <t>Eliza</t>
  </si>
  <si>
    <t>Cottington</t>
  </si>
  <si>
    <t>Thames Turbo</t>
  </si>
  <si>
    <t>Maria</t>
  </si>
  <si>
    <t>Lewis</t>
  </si>
  <si>
    <t>Hawkins</t>
  </si>
  <si>
    <t>Sky</t>
  </si>
  <si>
    <t>Draper</t>
  </si>
  <si>
    <t>Daniela</t>
  </si>
  <si>
    <t>Raffel</t>
  </si>
  <si>
    <t>Optima Racing Team</t>
  </si>
  <si>
    <t>Nicolas</t>
  </si>
  <si>
    <t>Alice</t>
  </si>
  <si>
    <t>Harriet</t>
  </si>
  <si>
    <t>Hollis</t>
  </si>
  <si>
    <t>Boericke</t>
  </si>
  <si>
    <t>Cheyenne</t>
  </si>
  <si>
    <t>Antoine-Chagar</t>
  </si>
  <si>
    <t>Jamie</t>
  </si>
  <si>
    <t>Robertson</t>
  </si>
  <si>
    <t>Christopher</t>
  </si>
  <si>
    <t>Atkins</t>
  </si>
  <si>
    <t>Holly</t>
  </si>
  <si>
    <t>Clemens</t>
  </si>
  <si>
    <t>James</t>
  </si>
  <si>
    <t>Stanhope</t>
  </si>
  <si>
    <t>Alex</t>
  </si>
  <si>
    <t>Rowe</t>
  </si>
  <si>
    <t>Luke</t>
  </si>
  <si>
    <t>Penney</t>
  </si>
  <si>
    <t>Armanni</t>
  </si>
  <si>
    <t>Millie</t>
  </si>
  <si>
    <t>Hood</t>
  </si>
  <si>
    <t>Mason</t>
  </si>
  <si>
    <t>Baylis</t>
  </si>
  <si>
    <t>Chant</t>
  </si>
  <si>
    <t>Natalie</t>
  </si>
  <si>
    <t>Winder</t>
  </si>
  <si>
    <t>Ollie</t>
  </si>
  <si>
    <t>Padwick</t>
  </si>
  <si>
    <t>Amersham Tristars</t>
  </si>
  <si>
    <t>Sophie</t>
  </si>
  <si>
    <t>Edwardson</t>
  </si>
  <si>
    <t>Joanna</t>
  </si>
  <si>
    <t>Guildford</t>
  </si>
  <si>
    <t>Kidson</t>
  </si>
  <si>
    <t>Molly</t>
  </si>
  <si>
    <t>Renfer</t>
  </si>
  <si>
    <t>Nicholas</t>
  </si>
  <si>
    <t>Charlotte</t>
  </si>
  <si>
    <t>Davies</t>
  </si>
  <si>
    <t>Victoria</t>
  </si>
  <si>
    <t>Strutt</t>
  </si>
  <si>
    <t>Katie</t>
  </si>
  <si>
    <t>Metalli</t>
  </si>
  <si>
    <t>Birchall</t>
  </si>
  <si>
    <t>Isobel</t>
  </si>
  <si>
    <t>Madeleine</t>
  </si>
  <si>
    <t>Frame</t>
  </si>
  <si>
    <t>Peter</t>
  </si>
  <si>
    <t>Abigail</t>
  </si>
  <si>
    <t>Hatch End Tri</t>
  </si>
  <si>
    <t>Crystal Palace Tri</t>
  </si>
  <si>
    <t>Upminster Tri</t>
  </si>
  <si>
    <t>13-14 Boys Age Group</t>
  </si>
  <si>
    <t>Hillingdon Triathletes</t>
  </si>
  <si>
    <t>Crystal Palace Triathletes</t>
  </si>
  <si>
    <t>Chiltern Harriers AC</t>
  </si>
  <si>
    <t>Jetstream Tri Club</t>
  </si>
  <si>
    <t>Mad Triathlon Club</t>
  </si>
  <si>
    <t>Hillingdon Slipstreamers</t>
  </si>
  <si>
    <t>Hillingdon Triathletes / Jetstream Tri</t>
  </si>
  <si>
    <t>Swim for Tri / Walthamstow Tritons</t>
  </si>
  <si>
    <t>Camden Triathlon Club (Jnr)</t>
  </si>
  <si>
    <t>Optima Racing team</t>
  </si>
  <si>
    <t>SLH Tri Club</t>
  </si>
  <si>
    <t>Kenway</t>
  </si>
  <si>
    <t>Joe</t>
  </si>
  <si>
    <t>Josh</t>
  </si>
  <si>
    <t>Williams</t>
  </si>
  <si>
    <t>Hewett</t>
  </si>
  <si>
    <t>Vila De Mucha</t>
  </si>
  <si>
    <t>Jennie</t>
  </si>
  <si>
    <t>Dan</t>
  </si>
  <si>
    <t>Jack</t>
  </si>
  <si>
    <t>Girgis</t>
  </si>
  <si>
    <t>Barraclough</t>
  </si>
  <si>
    <t>Francis</t>
  </si>
  <si>
    <t>Freya</t>
  </si>
  <si>
    <t>Nicola</t>
  </si>
  <si>
    <t>Mcgrath</t>
  </si>
  <si>
    <t>Popper</t>
  </si>
  <si>
    <t>Henry</t>
  </si>
  <si>
    <t>Louis</t>
  </si>
  <si>
    <t>Dawson</t>
  </si>
  <si>
    <t>Yee</t>
  </si>
  <si>
    <t>Lord</t>
  </si>
  <si>
    <t>Owen</t>
  </si>
  <si>
    <t>Amy</t>
  </si>
  <si>
    <t>Isabella</t>
  </si>
  <si>
    <t>Atlanta</t>
  </si>
  <si>
    <t>Hall</t>
  </si>
  <si>
    <t>Bench</t>
  </si>
  <si>
    <t>Hoolahan</t>
  </si>
  <si>
    <t>Nutt</t>
  </si>
  <si>
    <t>Fawcett</t>
  </si>
  <si>
    <t>Wateridge</t>
  </si>
  <si>
    <t>George</t>
  </si>
  <si>
    <t>Hartigan</t>
  </si>
  <si>
    <t>Charles</t>
  </si>
  <si>
    <t>Anthony</t>
  </si>
  <si>
    <t>Robert</t>
  </si>
  <si>
    <t>Reef</t>
  </si>
  <si>
    <t>Elliot</t>
  </si>
  <si>
    <t>Harry</t>
  </si>
  <si>
    <t>Daniel</t>
  </si>
  <si>
    <t>Page</t>
  </si>
  <si>
    <t>Anderson</t>
  </si>
  <si>
    <t>Lassiter</t>
  </si>
  <si>
    <t>Horsman</t>
  </si>
  <si>
    <t>Aston</t>
  </si>
  <si>
    <t>Orla</t>
  </si>
  <si>
    <t>Lizzie</t>
  </si>
  <si>
    <t>Emily</t>
  </si>
  <si>
    <t>Shiva</t>
  </si>
  <si>
    <t>Sandie</t>
  </si>
  <si>
    <t>Tabitha</t>
  </si>
  <si>
    <t>Emma</t>
  </si>
  <si>
    <t>Saskia</t>
  </si>
  <si>
    <t>Elle</t>
  </si>
  <si>
    <t>Alfie</t>
  </si>
  <si>
    <t>Ella</t>
  </si>
  <si>
    <t>Basu</t>
  </si>
  <si>
    <t>Pohlman</t>
  </si>
  <si>
    <t>Wolfendale</t>
  </si>
  <si>
    <t>Heracleous</t>
  </si>
  <si>
    <t>Cubberley</t>
  </si>
  <si>
    <t>Caitlin</t>
  </si>
  <si>
    <t>Thomson</t>
  </si>
  <si>
    <t>Tess</t>
  </si>
  <si>
    <t>Fawkes</t>
  </si>
  <si>
    <t>Lauren</t>
  </si>
  <si>
    <t>Hotton</t>
  </si>
  <si>
    <t>Melanie</t>
  </si>
  <si>
    <t>Rowena</t>
  </si>
  <si>
    <t>Lydia</t>
  </si>
  <si>
    <t>Arden</t>
  </si>
  <si>
    <t>Ciara</t>
  </si>
  <si>
    <t>Ellen</t>
  </si>
  <si>
    <t>Fraser</t>
  </si>
  <si>
    <t>Erica</t>
  </si>
  <si>
    <t>Wallis</t>
  </si>
  <si>
    <t>Jones</t>
  </si>
  <si>
    <t>Aisha</t>
  </si>
  <si>
    <t>Olive</t>
  </si>
  <si>
    <t>Coles</t>
  </si>
  <si>
    <t>Matilda</t>
  </si>
  <si>
    <t>O'Neill</t>
  </si>
  <si>
    <t>Hannah</t>
  </si>
  <si>
    <t>Collins</t>
  </si>
  <si>
    <t>Nina</t>
  </si>
  <si>
    <t>Rafferty</t>
  </si>
  <si>
    <t>Allegra</t>
  </si>
  <si>
    <t>O'Brien</t>
  </si>
  <si>
    <t>Lucy</t>
  </si>
  <si>
    <t>Clarke</t>
  </si>
  <si>
    <t>Grace</t>
  </si>
  <si>
    <t>Shute</t>
  </si>
  <si>
    <t>Jenny</t>
  </si>
  <si>
    <t>Doulton</t>
  </si>
  <si>
    <t>Butler</t>
  </si>
  <si>
    <t>Emilie</t>
  </si>
  <si>
    <t>Wright</t>
  </si>
  <si>
    <t>Nadia</t>
  </si>
  <si>
    <t>Davis</t>
  </si>
  <si>
    <t>Dina</t>
  </si>
  <si>
    <t>Rosenfield</t>
  </si>
  <si>
    <t>Rory</t>
  </si>
  <si>
    <t>Albie</t>
  </si>
  <si>
    <t>Tremlett</t>
  </si>
  <si>
    <t>Cameron</t>
  </si>
  <si>
    <t>Chisholm</t>
  </si>
  <si>
    <t>Tom</t>
  </si>
  <si>
    <t>Conrad</t>
  </si>
  <si>
    <t>Froehlich</t>
  </si>
  <si>
    <t>Mantej</t>
  </si>
  <si>
    <t>Kambo</t>
  </si>
  <si>
    <t>Ishmael</t>
  </si>
  <si>
    <t>Allman</t>
  </si>
  <si>
    <t>Creese</t>
  </si>
  <si>
    <t>Billy</t>
  </si>
  <si>
    <t>Argent</t>
  </si>
  <si>
    <t>William</t>
  </si>
  <si>
    <t>Beeston</t>
  </si>
  <si>
    <t>Dominic</t>
  </si>
  <si>
    <t>Ashwell</t>
  </si>
  <si>
    <t>Morley</t>
  </si>
  <si>
    <t>Connor</t>
  </si>
  <si>
    <t>Mundie</t>
  </si>
  <si>
    <t>Thomas</t>
  </si>
  <si>
    <t>Barkshire</t>
  </si>
  <si>
    <t>Weiss</t>
  </si>
  <si>
    <t>Oscar</t>
  </si>
  <si>
    <t>Akerman</t>
  </si>
  <si>
    <t>Taylor</t>
  </si>
  <si>
    <t>Benjamin</t>
  </si>
  <si>
    <t>Harris</t>
  </si>
  <si>
    <t>West</t>
  </si>
  <si>
    <t>Pavan</t>
  </si>
  <si>
    <t>Badwal</t>
  </si>
  <si>
    <t>Dov</t>
  </si>
  <si>
    <t>Green</t>
  </si>
  <si>
    <t>Michael</t>
  </si>
  <si>
    <t>Sherry</t>
  </si>
  <si>
    <t>Mcmanus</t>
  </si>
  <si>
    <t>Sean</t>
  </si>
  <si>
    <t>Rigney</t>
  </si>
  <si>
    <t>Simon</t>
  </si>
  <si>
    <t>Arends</t>
  </si>
  <si>
    <t>Boyden</t>
  </si>
  <si>
    <t>Elliott-Stone</t>
  </si>
  <si>
    <t>Quabla</t>
  </si>
  <si>
    <t>Mensah</t>
  </si>
  <si>
    <t>Barlett</t>
  </si>
  <si>
    <t>Gavriel</t>
  </si>
  <si>
    <t>Bauernfreund</t>
  </si>
  <si>
    <t>Urma</t>
  </si>
  <si>
    <t>Adelle</t>
  </si>
  <si>
    <t>Claudia</t>
  </si>
  <si>
    <t>Jessica</t>
  </si>
  <si>
    <t>Sarah</t>
  </si>
  <si>
    <t>Alexandra</t>
  </si>
  <si>
    <t>Clare</t>
  </si>
  <si>
    <t>Megan</t>
  </si>
  <si>
    <t>Jordan</t>
  </si>
  <si>
    <t>Daisy</t>
  </si>
  <si>
    <t>Francesca</t>
  </si>
  <si>
    <t>Tania</t>
  </si>
  <si>
    <t>Ruchama</t>
  </si>
  <si>
    <t>Lily</t>
  </si>
  <si>
    <t>Bethan</t>
  </si>
  <si>
    <t>Georgia</t>
  </si>
  <si>
    <t>Didar</t>
  </si>
  <si>
    <t>Rebecca</t>
  </si>
  <si>
    <t>Sol</t>
  </si>
  <si>
    <t>Cox</t>
  </si>
  <si>
    <t>Breach</t>
  </si>
  <si>
    <t>Mytton</t>
  </si>
  <si>
    <t>Bell</t>
  </si>
  <si>
    <t>Bailey</t>
  </si>
  <si>
    <t>Ansell</t>
  </si>
  <si>
    <t>Soiza</t>
  </si>
  <si>
    <t>Churchman</t>
  </si>
  <si>
    <t>Lobetta</t>
  </si>
  <si>
    <t>Tannen</t>
  </si>
  <si>
    <t>Winter</t>
  </si>
  <si>
    <t>Rabin</t>
  </si>
  <si>
    <t>Stone</t>
  </si>
  <si>
    <t>Ward</t>
  </si>
  <si>
    <t>Darnell</t>
  </si>
  <si>
    <t>Dulai</t>
  </si>
  <si>
    <t>Mullins</t>
  </si>
  <si>
    <t>Kelly</t>
  </si>
  <si>
    <t>Berger</t>
  </si>
  <si>
    <t/>
  </si>
  <si>
    <t>East Essex Tri</t>
  </si>
  <si>
    <t>Paul Boyall</t>
  </si>
  <si>
    <t>Noah</t>
  </si>
  <si>
    <t>Ben</t>
  </si>
  <si>
    <t>Alec</t>
  </si>
  <si>
    <t>Harrison</t>
  </si>
  <si>
    <t>Adam</t>
  </si>
  <si>
    <t>Haydn</t>
  </si>
  <si>
    <t>Marcus</t>
  </si>
  <si>
    <t>Dean</t>
  </si>
  <si>
    <t>Ari</t>
  </si>
  <si>
    <t>Tashan</t>
  </si>
  <si>
    <t>Patrick</t>
  </si>
  <si>
    <t>Evan</t>
  </si>
  <si>
    <t>Alistair</t>
  </si>
  <si>
    <t>Joseph</t>
  </si>
  <si>
    <t>Aleksander</t>
  </si>
  <si>
    <t>Alexander</t>
  </si>
  <si>
    <t>Paul</t>
  </si>
  <si>
    <t>Aryeh</t>
  </si>
  <si>
    <t>Edwards</t>
  </si>
  <si>
    <t>Foley</t>
  </si>
  <si>
    <t>Howley</t>
  </si>
  <si>
    <t>Ambridge</t>
  </si>
  <si>
    <t>Versteegh</t>
  </si>
  <si>
    <t>Chapman</t>
  </si>
  <si>
    <t>Tighe</t>
  </si>
  <si>
    <t>Benzaken</t>
  </si>
  <si>
    <t>Luce</t>
  </si>
  <si>
    <t>Richman</t>
  </si>
  <si>
    <t>Munro</t>
  </si>
  <si>
    <t>Horsley</t>
  </si>
  <si>
    <t>Cryer-Jenkins</t>
  </si>
  <si>
    <t>Coupe</t>
  </si>
  <si>
    <t>Hutson</t>
  </si>
  <si>
    <t>Reid</t>
  </si>
  <si>
    <t>Labelda</t>
  </si>
  <si>
    <t>Kozlowski</t>
  </si>
  <si>
    <t>Cullen</t>
  </si>
  <si>
    <t>Jenkins</t>
  </si>
  <si>
    <t>Rosen</t>
  </si>
  <si>
    <t>D3 Triathlon</t>
  </si>
  <si>
    <t>Ellie</t>
  </si>
  <si>
    <t>Kristina</t>
  </si>
  <si>
    <t>Susan</t>
  </si>
  <si>
    <t>Sara</t>
  </si>
  <si>
    <t>Netasha</t>
  </si>
  <si>
    <t>Patch</t>
  </si>
  <si>
    <t>Procter</t>
  </si>
  <si>
    <t>Macdougall</t>
  </si>
  <si>
    <t>Hirst</t>
  </si>
  <si>
    <t>Allen</t>
  </si>
  <si>
    <t>Goodman</t>
  </si>
  <si>
    <t>Morris</t>
  </si>
  <si>
    <t>Douai</t>
  </si>
  <si>
    <t>Philip</t>
  </si>
  <si>
    <t>Andrew</t>
  </si>
  <si>
    <t>Fred</t>
  </si>
  <si>
    <t>Julien</t>
  </si>
  <si>
    <t>Jake</t>
  </si>
  <si>
    <t>Joshua</t>
  </si>
  <si>
    <t>Avi</t>
  </si>
  <si>
    <t>Stephen</t>
  </si>
  <si>
    <t xml:space="preserve">Alex </t>
  </si>
  <si>
    <t>Ryan</t>
  </si>
  <si>
    <t>Rogers</t>
  </si>
  <si>
    <t>Goodall</t>
  </si>
  <si>
    <t>Hayes</t>
  </si>
  <si>
    <t>Beard</t>
  </si>
  <si>
    <t>Bateson</t>
  </si>
  <si>
    <t>Menu</t>
  </si>
  <si>
    <t>Harriette</t>
  </si>
  <si>
    <t>Carolyn</t>
  </si>
  <si>
    <t>Frances</t>
  </si>
  <si>
    <t>Johnson</t>
  </si>
  <si>
    <t>Clayden</t>
  </si>
  <si>
    <t>Manvel</t>
  </si>
  <si>
    <t>Nick</t>
  </si>
  <si>
    <t>Ravi</t>
  </si>
  <si>
    <t>Alastair</t>
  </si>
  <si>
    <t>Mitchell</t>
  </si>
  <si>
    <t>Navid</t>
  </si>
  <si>
    <t>Trewhella</t>
  </si>
  <si>
    <t>Raja</t>
  </si>
  <si>
    <t>Cotterell</t>
  </si>
  <si>
    <t>Manfredi</t>
  </si>
  <si>
    <t>Ghorbanian</t>
  </si>
  <si>
    <t>Gledhill</t>
  </si>
  <si>
    <t>Dana</t>
  </si>
  <si>
    <t>Indigo</t>
  </si>
  <si>
    <t>Elin</t>
  </si>
  <si>
    <t>Siana</t>
  </si>
  <si>
    <t>Anne</t>
  </si>
  <si>
    <t>Bethany</t>
  </si>
  <si>
    <t>Ruby</t>
  </si>
  <si>
    <t>Pip</t>
  </si>
  <si>
    <t>Juliet</t>
  </si>
  <si>
    <t>Erin</t>
  </si>
  <si>
    <t>Catherine</t>
  </si>
  <si>
    <t>Annabelle</t>
  </si>
  <si>
    <t>Lucie</t>
  </si>
  <si>
    <t>Sancta</t>
  </si>
  <si>
    <t>Eleanor</t>
  </si>
  <si>
    <t>Klara</t>
  </si>
  <si>
    <t>Gemma</t>
  </si>
  <si>
    <t>Catie</t>
  </si>
  <si>
    <t>Denise</t>
  </si>
  <si>
    <t>Imogen</t>
  </si>
  <si>
    <t>Antonia</t>
  </si>
  <si>
    <t>Vaanee</t>
  </si>
  <si>
    <t>Jabre</t>
  </si>
  <si>
    <t>Mathews</t>
  </si>
  <si>
    <t>Jonsson</t>
  </si>
  <si>
    <t>Collett</t>
  </si>
  <si>
    <t>Dennis</t>
  </si>
  <si>
    <t>Chesterton</t>
  </si>
  <si>
    <t>Henderson</t>
  </si>
  <si>
    <t>Stewart</t>
  </si>
  <si>
    <t>Buckle</t>
  </si>
  <si>
    <t>Cummins</t>
  </si>
  <si>
    <t>King</t>
  </si>
  <si>
    <t>Pirkle</t>
  </si>
  <si>
    <t>Warrior</t>
  </si>
  <si>
    <t>Neville</t>
  </si>
  <si>
    <t>Bozzard-Hill</t>
  </si>
  <si>
    <t>Magee</t>
  </si>
  <si>
    <t>Wenlock</t>
  </si>
  <si>
    <t>Patterson</t>
  </si>
  <si>
    <t>Luxmoore</t>
  </si>
  <si>
    <t>Leithaeuser</t>
  </si>
  <si>
    <t>Harren</t>
  </si>
  <si>
    <t>Capra</t>
  </si>
  <si>
    <t>Porton</t>
  </si>
  <si>
    <t>Maxwell</t>
  </si>
  <si>
    <t>Prosser</t>
  </si>
  <si>
    <t>Hoffmann</t>
  </si>
  <si>
    <t>Gouttebroze</t>
  </si>
  <si>
    <t>Sarihyan</t>
  </si>
  <si>
    <t>Sophia</t>
  </si>
  <si>
    <t>Saller</t>
  </si>
  <si>
    <t>Panayides</t>
  </si>
  <si>
    <t>Josephine-Joy</t>
  </si>
  <si>
    <t>Sunderland</t>
  </si>
  <si>
    <t>Lufkin</t>
  </si>
  <si>
    <t>Clark</t>
  </si>
  <si>
    <t>Savill</t>
  </si>
  <si>
    <t>Ridgway</t>
  </si>
  <si>
    <t>Jaide</t>
  </si>
  <si>
    <t>Buttle</t>
  </si>
  <si>
    <t>Zoë</t>
  </si>
  <si>
    <t>Josie</t>
  </si>
  <si>
    <t>Isabel</t>
  </si>
  <si>
    <t>Bronwyn</t>
  </si>
  <si>
    <t>Rosie</t>
  </si>
  <si>
    <t>Franziska</t>
  </si>
  <si>
    <t>Florence</t>
  </si>
  <si>
    <t>Karina</t>
  </si>
  <si>
    <t>Marlin</t>
  </si>
  <si>
    <t>Yasmin</t>
  </si>
  <si>
    <t>Elspeth</t>
  </si>
  <si>
    <t>Tegan</t>
  </si>
  <si>
    <t>Evangelina</t>
  </si>
  <si>
    <t>Juliette</t>
  </si>
  <si>
    <t>Kristen</t>
  </si>
  <si>
    <t>Lata</t>
  </si>
  <si>
    <t>Henriette</t>
  </si>
  <si>
    <t>Reeves</t>
  </si>
  <si>
    <t>Holme</t>
  </si>
  <si>
    <t>Heape</t>
  </si>
  <si>
    <t>Brill</t>
  </si>
  <si>
    <t>Schmidt-Das</t>
  </si>
  <si>
    <t>Heitmann</t>
  </si>
  <si>
    <t>McNamara-Langton</t>
  </si>
  <si>
    <t>Drew</t>
  </si>
  <si>
    <t>Greensmith</t>
  </si>
  <si>
    <t>Perdoni</t>
  </si>
  <si>
    <t>Hough</t>
  </si>
  <si>
    <t>Persson</t>
  </si>
  <si>
    <t>Marsden</t>
  </si>
  <si>
    <t>Leo</t>
  </si>
  <si>
    <t>Jaggs</t>
  </si>
  <si>
    <t>Joss</t>
  </si>
  <si>
    <t>Moran</t>
  </si>
  <si>
    <t>Jesse</t>
  </si>
  <si>
    <t>Felix</t>
  </si>
  <si>
    <t>Schlichter</t>
  </si>
  <si>
    <t>McDonough</t>
  </si>
  <si>
    <t>Knight</t>
  </si>
  <si>
    <t>Charlie</t>
  </si>
  <si>
    <t>Gerber</t>
  </si>
  <si>
    <t>Jodok</t>
  </si>
  <si>
    <t>Sylvain</t>
  </si>
  <si>
    <t>Cruiziat</t>
  </si>
  <si>
    <t>Pfister</t>
  </si>
  <si>
    <t>Birks</t>
  </si>
  <si>
    <t>Brennan</t>
  </si>
  <si>
    <t>Sam</t>
  </si>
  <si>
    <t>Meakin</t>
  </si>
  <si>
    <t>Chris</t>
  </si>
  <si>
    <t>Wort</t>
  </si>
  <si>
    <t>Max</t>
  </si>
  <si>
    <t>Hickmott</t>
  </si>
  <si>
    <t>Sammy</t>
  </si>
  <si>
    <t>Alex Thomas</t>
  </si>
  <si>
    <t>Yan</t>
  </si>
  <si>
    <t>Kieran</t>
  </si>
  <si>
    <t>Klaus</t>
  </si>
  <si>
    <t>Sonkin</t>
  </si>
  <si>
    <t>Javier</t>
  </si>
  <si>
    <t>Bakker</t>
  </si>
  <si>
    <t>Lawson</t>
  </si>
  <si>
    <t>Bowles</t>
  </si>
  <si>
    <t>Zachary</t>
  </si>
  <si>
    <t>Rhys</t>
  </si>
  <si>
    <t>Hamilton-Davies</t>
  </si>
  <si>
    <t>Von Moltke</t>
  </si>
  <si>
    <t>Luigi</t>
  </si>
  <si>
    <t>Medri</t>
  </si>
  <si>
    <t>Edwyn</t>
  </si>
  <si>
    <t>Reynolds</t>
  </si>
  <si>
    <t>Julius</t>
  </si>
  <si>
    <t>Woessner</t>
  </si>
  <si>
    <t>Jacoby</t>
  </si>
  <si>
    <t>Matthew</t>
  </si>
  <si>
    <t>Jeremy</t>
  </si>
  <si>
    <t>Nockels</t>
  </si>
  <si>
    <t>Adrien</t>
  </si>
  <si>
    <t>Shankar</t>
  </si>
  <si>
    <t>Leonhard</t>
  </si>
  <si>
    <t>Feiler</t>
  </si>
  <si>
    <t>Barrett</t>
  </si>
  <si>
    <t>Douglas</t>
  </si>
  <si>
    <t>Swain</t>
  </si>
  <si>
    <t>Julian</t>
  </si>
  <si>
    <t>Benz</t>
  </si>
  <si>
    <t>Remi</t>
  </si>
  <si>
    <t>Marcel</t>
  </si>
  <si>
    <t>Sand</t>
  </si>
  <si>
    <t>Luca</t>
  </si>
  <si>
    <t>Burckhardt</t>
  </si>
  <si>
    <t>Johannes</t>
  </si>
  <si>
    <t>Linus</t>
  </si>
  <si>
    <t>Brug</t>
  </si>
  <si>
    <t>Lorenz</t>
  </si>
  <si>
    <t>Lehmann</t>
  </si>
  <si>
    <t>Edward</t>
  </si>
  <si>
    <t>Hoppe</t>
  </si>
  <si>
    <t>Dylan</t>
  </si>
  <si>
    <t>Pryke</t>
  </si>
  <si>
    <t>Hayhurst</t>
  </si>
  <si>
    <t>Bottono</t>
  </si>
  <si>
    <t>Tri -Anglia</t>
  </si>
  <si>
    <t>East Essex Triathlon Club</t>
  </si>
  <si>
    <t>Jacob</t>
  </si>
  <si>
    <t>Matt</t>
  </si>
  <si>
    <t>Samuel</t>
  </si>
  <si>
    <t>Ewen</t>
  </si>
  <si>
    <t>Marshall-Grint</t>
  </si>
  <si>
    <t>Allan</t>
  </si>
  <si>
    <t>Kane</t>
  </si>
  <si>
    <t>Foreman</t>
  </si>
  <si>
    <t>Goss</t>
  </si>
  <si>
    <t>Stevenson</t>
  </si>
  <si>
    <t>Greta</t>
  </si>
  <si>
    <t>Flora</t>
  </si>
  <si>
    <t>Sharp</t>
  </si>
  <si>
    <t>Brown</t>
  </si>
  <si>
    <t>Bettles-Lake</t>
  </si>
  <si>
    <t>SFACC</t>
  </si>
  <si>
    <t>Zoe</t>
  </si>
  <si>
    <t>Kirsten</t>
  </si>
  <si>
    <t>Shean</t>
  </si>
  <si>
    <t>Bosley</t>
  </si>
  <si>
    <t>Norris</t>
  </si>
  <si>
    <t>Nicholls</t>
  </si>
  <si>
    <t>Lynch</t>
  </si>
  <si>
    <t>Dixon</t>
  </si>
  <si>
    <t>Brunsberg</t>
  </si>
  <si>
    <t>Matthew Riley</t>
  </si>
  <si>
    <t>7th Camberwell Dulwich Scouts</t>
  </si>
  <si>
    <t>Leander SC</t>
  </si>
  <si>
    <t>7th Camberwell Cubs &amp; Scouts</t>
  </si>
  <si>
    <t>7th Camberwell Scouts</t>
  </si>
  <si>
    <t>Tri Condor</t>
  </si>
  <si>
    <t>Bexley Swimming Club</t>
  </si>
  <si>
    <t>Nathan</t>
  </si>
  <si>
    <t>Travis</t>
  </si>
  <si>
    <t>Johnnie</t>
  </si>
  <si>
    <t>Byron</t>
  </si>
  <si>
    <t>Kieron</t>
  </si>
  <si>
    <t>Spurgin</t>
  </si>
  <si>
    <t>O'Hearn</t>
  </si>
  <si>
    <t>Pusey</t>
  </si>
  <si>
    <t>Harman</t>
  </si>
  <si>
    <t>Eves</t>
  </si>
  <si>
    <t>Gaster</t>
  </si>
  <si>
    <t>Jamieson</t>
  </si>
  <si>
    <t>Adkinson</t>
  </si>
  <si>
    <t>Wand</t>
  </si>
  <si>
    <t>Baggs</t>
  </si>
  <si>
    <t>Efrat</t>
  </si>
  <si>
    <t>Withers</t>
  </si>
  <si>
    <t>Duncan</t>
  </si>
  <si>
    <t>Mcauley-Kinchin</t>
  </si>
  <si>
    <t>Hickman</t>
  </si>
  <si>
    <t>David Lloyds</t>
  </si>
  <si>
    <t>7th Camberwell Dulwich Cubs</t>
  </si>
  <si>
    <t>Phoebe</t>
  </si>
  <si>
    <t>Mia</t>
  </si>
  <si>
    <t>Sofia</t>
  </si>
  <si>
    <t>Sumer</t>
  </si>
  <si>
    <t>Underdown</t>
  </si>
  <si>
    <t>Cooper</t>
  </si>
  <si>
    <t>Roach Penn</t>
  </si>
  <si>
    <t>Napolitano-Jones</t>
  </si>
  <si>
    <t>Eaglestone</t>
  </si>
  <si>
    <t>Riley</t>
  </si>
  <si>
    <t>Forster</t>
  </si>
  <si>
    <t>Cowland</t>
  </si>
  <si>
    <t>Striders of Croydon</t>
  </si>
  <si>
    <t>Bradley</t>
  </si>
  <si>
    <t>Dexter</t>
  </si>
  <si>
    <t>Matthieu</t>
  </si>
  <si>
    <t>Wakefield</t>
  </si>
  <si>
    <t>Ramsbotham</t>
  </si>
  <si>
    <t>Gardner-White</t>
  </si>
  <si>
    <t>Rawlings</t>
  </si>
  <si>
    <t>Boardman</t>
  </si>
  <si>
    <t>Shew</t>
  </si>
  <si>
    <t>Howell</t>
  </si>
  <si>
    <t>Hancock</t>
  </si>
  <si>
    <t>Optima racing Team</t>
  </si>
  <si>
    <t>Kingston Wheelers</t>
  </si>
  <si>
    <t>Trisport Epping</t>
  </si>
  <si>
    <t>Rooprai</t>
  </si>
  <si>
    <t>Harper</t>
  </si>
  <si>
    <t>Tri-Force</t>
  </si>
  <si>
    <t>Hegarty</t>
  </si>
  <si>
    <t>Southend AC</t>
  </si>
  <si>
    <t>McKenzie</t>
  </si>
  <si>
    <t>Triathlon Essex</t>
  </si>
  <si>
    <t>Olsen</t>
  </si>
  <si>
    <t>Tri Sport Epping</t>
  </si>
  <si>
    <t>Stanley</t>
  </si>
  <si>
    <t>Baker</t>
  </si>
  <si>
    <t>Discovery Tri</t>
  </si>
  <si>
    <t>Ellie Jade</t>
  </si>
  <si>
    <t>Smith</t>
  </si>
  <si>
    <t>Delaney</t>
  </si>
  <si>
    <t>Cambridge Triathlon Club</t>
  </si>
  <si>
    <t>Kidd</t>
  </si>
  <si>
    <t>Jens</t>
  </si>
  <si>
    <t>Van den Brande</t>
  </si>
  <si>
    <t>Arran</t>
  </si>
  <si>
    <t>Rae</t>
  </si>
  <si>
    <t>Jonathan</t>
  </si>
  <si>
    <t>Richardson</t>
  </si>
  <si>
    <t>Catriona</t>
  </si>
  <si>
    <t>Samantha</t>
  </si>
  <si>
    <t>Ragus</t>
  </si>
  <si>
    <t>Ipswich Triathlon Club</t>
  </si>
  <si>
    <t>Lorna</t>
  </si>
  <si>
    <t>Robinson</t>
  </si>
  <si>
    <t>Wickens</t>
  </si>
  <si>
    <t>Foster</t>
  </si>
  <si>
    <t>Evangeline</t>
  </si>
  <si>
    <t>Brogan</t>
  </si>
  <si>
    <t>Robyn</t>
  </si>
  <si>
    <t>Broadbent</t>
  </si>
  <si>
    <t>Hare</t>
  </si>
  <si>
    <t>Anna</t>
  </si>
  <si>
    <t>Sambrook</t>
  </si>
  <si>
    <t>Brammar</t>
  </si>
  <si>
    <t>Oliver</t>
  </si>
  <si>
    <t>Swallow</t>
  </si>
  <si>
    <t>Tapley</t>
  </si>
  <si>
    <t>Gough</t>
  </si>
  <si>
    <t>Rourke</t>
  </si>
  <si>
    <t>Howard</t>
  </si>
  <si>
    <t>Fenn</t>
  </si>
  <si>
    <t>Van den brande</t>
  </si>
  <si>
    <t>Hill</t>
  </si>
  <si>
    <t xml:space="preserve">Samuel </t>
  </si>
  <si>
    <t>Mileham</t>
  </si>
  <si>
    <t>Brunton</t>
  </si>
  <si>
    <t>Andrews</t>
  </si>
  <si>
    <t xml:space="preserve">Jack </t>
  </si>
  <si>
    <t>Baslington</t>
  </si>
  <si>
    <t>Zak</t>
  </si>
  <si>
    <t>Coleman</t>
  </si>
  <si>
    <t>Tri Anglia</t>
  </si>
  <si>
    <t xml:space="preserve">Shellito </t>
  </si>
  <si>
    <t>Dawe</t>
  </si>
  <si>
    <t>Toby</t>
  </si>
  <si>
    <t>Harley</t>
  </si>
  <si>
    <t>Dawbarn</t>
  </si>
  <si>
    <t>Richard</t>
  </si>
  <si>
    <t>Aiden</t>
  </si>
  <si>
    <t>Bignell</t>
  </si>
  <si>
    <t>Saunders</t>
  </si>
  <si>
    <t xml:space="preserve">Beth </t>
  </si>
  <si>
    <t>Fitzpatrick</t>
  </si>
  <si>
    <t>Ingle</t>
  </si>
  <si>
    <t>Chloe</t>
  </si>
  <si>
    <t>Bond</t>
  </si>
  <si>
    <t>Pierce</t>
  </si>
  <si>
    <t>Iona</t>
  </si>
  <si>
    <t>Watt</t>
  </si>
  <si>
    <t>Walton</t>
  </si>
  <si>
    <t>Sinclair</t>
  </si>
  <si>
    <t>Izzy</t>
  </si>
  <si>
    <t>Cook</t>
  </si>
  <si>
    <t>Kate</t>
  </si>
  <si>
    <t>Curran</t>
  </si>
  <si>
    <t>Elphick</t>
  </si>
  <si>
    <t>Matthews</t>
  </si>
  <si>
    <t>Reed</t>
  </si>
  <si>
    <t>Harrett</t>
  </si>
  <si>
    <t>Ffion-Haf</t>
  </si>
  <si>
    <t>Hazel</t>
  </si>
  <si>
    <t>Jowett</t>
  </si>
  <si>
    <t>Bridget</t>
  </si>
  <si>
    <t>Langford</t>
  </si>
  <si>
    <t>Woods</t>
  </si>
  <si>
    <t>Benefield</t>
  </si>
  <si>
    <t>Ceri</t>
  </si>
  <si>
    <t>Evans</t>
  </si>
  <si>
    <t>Georgina</t>
  </si>
  <si>
    <t>Hart</t>
  </si>
  <si>
    <t>Iestyn</t>
  </si>
  <si>
    <t>Rawbin</t>
  </si>
  <si>
    <t>Jago</t>
  </si>
  <si>
    <t>Leckie</t>
  </si>
  <si>
    <t>Archie</t>
  </si>
  <si>
    <t>Robin</t>
  </si>
  <si>
    <t>Veale</t>
  </si>
  <si>
    <t>Palmer</t>
  </si>
  <si>
    <t>Burke</t>
  </si>
  <si>
    <t>Galbraith</t>
  </si>
  <si>
    <t>Humphrey</t>
  </si>
  <si>
    <t>Howe</t>
  </si>
  <si>
    <t>Farrimond</t>
  </si>
  <si>
    <t>Gunnell</t>
  </si>
  <si>
    <t>Monty</t>
  </si>
  <si>
    <t>Wilson</t>
  </si>
  <si>
    <t>Bryn</t>
  </si>
  <si>
    <t>Blincowe</t>
  </si>
  <si>
    <t>Liam</t>
  </si>
  <si>
    <t>Barnaby</t>
  </si>
  <si>
    <t>Kempster</t>
  </si>
  <si>
    <t>Griff</t>
  </si>
  <si>
    <t>Morgan</t>
  </si>
  <si>
    <t>Sebastian</t>
  </si>
  <si>
    <t>Watts</t>
  </si>
  <si>
    <t>Callum</t>
  </si>
  <si>
    <t>Cathercole</t>
  </si>
  <si>
    <t>Spiers</t>
  </si>
  <si>
    <t>Warren</t>
  </si>
  <si>
    <t>Maxilmilian</t>
  </si>
  <si>
    <t>Gibson</t>
  </si>
  <si>
    <t xml:space="preserve">Chris </t>
  </si>
  <si>
    <t>Chan</t>
  </si>
  <si>
    <t>Stuart</t>
  </si>
  <si>
    <t>Caleb</t>
  </si>
  <si>
    <t>Bester</t>
  </si>
  <si>
    <t>Ganley</t>
  </si>
  <si>
    <t>Alicia</t>
  </si>
  <si>
    <t>Buck</t>
  </si>
  <si>
    <t>Veitz</t>
  </si>
  <si>
    <t>Alana</t>
  </si>
  <si>
    <t>Olivia</t>
  </si>
  <si>
    <t>Gabrielle</t>
  </si>
  <si>
    <t>Murdoch</t>
  </si>
  <si>
    <t>Keane</t>
  </si>
  <si>
    <t>Strong</t>
  </si>
  <si>
    <t>Stella</t>
  </si>
  <si>
    <t>Frift</t>
  </si>
  <si>
    <t>Jefferies</t>
  </si>
  <si>
    <t>Clague</t>
  </si>
  <si>
    <t>Ineke</t>
  </si>
  <si>
    <t>Mann</t>
  </si>
  <si>
    <t>Daines</t>
  </si>
  <si>
    <t>Jackie</t>
  </si>
  <si>
    <t>German</t>
  </si>
  <si>
    <t>Elizabeth</t>
  </si>
  <si>
    <t>Seal</t>
  </si>
  <si>
    <t>Rhiannon</t>
  </si>
  <si>
    <t>O'Flaherty</t>
  </si>
  <si>
    <t>Natascha</t>
  </si>
  <si>
    <t>Burgess</t>
  </si>
  <si>
    <t>Wills</t>
  </si>
  <si>
    <t>Jackson</t>
  </si>
  <si>
    <t>Girvan</t>
  </si>
  <si>
    <t>Kirsty</t>
  </si>
  <si>
    <t>Sullivan</t>
  </si>
  <si>
    <t xml:space="preserve">Green </t>
  </si>
  <si>
    <t>Rolls-King</t>
  </si>
  <si>
    <t>Stacey</t>
  </si>
  <si>
    <t>Crook-Smith</t>
  </si>
  <si>
    <t>Spicer</t>
  </si>
  <si>
    <t>Emile</t>
  </si>
  <si>
    <t>Dietrich</t>
  </si>
  <si>
    <t>Niall</t>
  </si>
  <si>
    <t>Cheshire</t>
  </si>
  <si>
    <t>Coyne</t>
  </si>
  <si>
    <t>Bamber</t>
  </si>
  <si>
    <t>Freeman</t>
  </si>
  <si>
    <t>Parkins</t>
  </si>
  <si>
    <t>Thomas James</t>
  </si>
  <si>
    <t>Spellman</t>
  </si>
  <si>
    <t>Whitehouse</t>
  </si>
  <si>
    <t>Ainslie</t>
  </si>
  <si>
    <t>Singleton</t>
  </si>
  <si>
    <t>Dyson</t>
  </si>
  <si>
    <t>Kirwan</t>
  </si>
  <si>
    <t>Hughes</t>
  </si>
  <si>
    <t>Denman</t>
  </si>
  <si>
    <t>Karl</t>
  </si>
  <si>
    <t>Jessell</t>
  </si>
  <si>
    <t>Pederzolli</t>
  </si>
  <si>
    <t>Mackey</t>
  </si>
  <si>
    <t>Hastings</t>
  </si>
  <si>
    <t>Pearson</t>
  </si>
  <si>
    <t>Matthias</t>
  </si>
  <si>
    <t>Bohr</t>
  </si>
  <si>
    <t>Craig</t>
  </si>
  <si>
    <t>Thompson</t>
  </si>
  <si>
    <t>Ieuan</t>
  </si>
  <si>
    <t>Greenbury</t>
  </si>
  <si>
    <t>Sawyer Jones</t>
  </si>
  <si>
    <t>Bainbridge</t>
  </si>
  <si>
    <t>Lucas</t>
  </si>
  <si>
    <t>Bass</t>
  </si>
  <si>
    <t>Banister</t>
  </si>
  <si>
    <t>Girou</t>
  </si>
  <si>
    <t>Dawtrey</t>
  </si>
  <si>
    <t>Maudgil</t>
  </si>
  <si>
    <t>Uday</t>
  </si>
  <si>
    <t>Redwood</t>
  </si>
  <si>
    <t>Prior</t>
  </si>
  <si>
    <t>Glen</t>
  </si>
  <si>
    <t>Boom</t>
  </si>
  <si>
    <t>Ella Gryce</t>
  </si>
  <si>
    <t>Stevey May</t>
  </si>
  <si>
    <t>Bile</t>
  </si>
  <si>
    <t>Klugman</t>
  </si>
  <si>
    <t>Verity</t>
  </si>
  <si>
    <t>McPhail</t>
  </si>
  <si>
    <t>Jade</t>
  </si>
  <si>
    <t xml:space="preserve">Laura </t>
  </si>
  <si>
    <t>Niamh</t>
  </si>
  <si>
    <t>Armitage</t>
  </si>
  <si>
    <t>Keers</t>
  </si>
  <si>
    <t>Natasha</t>
  </si>
  <si>
    <t>Neale</t>
  </si>
  <si>
    <t>Carey</t>
  </si>
  <si>
    <t>Sorcha</t>
  </si>
  <si>
    <t>Carl</t>
  </si>
  <si>
    <t>Beauchamp</t>
  </si>
  <si>
    <t>Whitehead</t>
  </si>
  <si>
    <t>Madeline</t>
  </si>
  <si>
    <t>Isabelle</t>
  </si>
  <si>
    <t>Tinkler</t>
  </si>
  <si>
    <t>Louisa</t>
  </si>
  <si>
    <t>Seonadh</t>
  </si>
  <si>
    <t>Connie</t>
  </si>
  <si>
    <t>Maddie</t>
  </si>
  <si>
    <t>Pope</t>
  </si>
  <si>
    <t>Spence</t>
  </si>
  <si>
    <t>Pollard</t>
  </si>
  <si>
    <t>Tilda</t>
  </si>
  <si>
    <t>Bianca</t>
  </si>
  <si>
    <t>Jenkinson</t>
  </si>
  <si>
    <t>Money-Kyrle</t>
  </si>
  <si>
    <t>Beaumont</t>
  </si>
  <si>
    <t>Mckay</t>
  </si>
  <si>
    <t>Yau</t>
  </si>
  <si>
    <t>Nimmo</t>
  </si>
  <si>
    <t>Amber</t>
  </si>
  <si>
    <t>Mariya</t>
  </si>
  <si>
    <t>Lenamist</t>
  </si>
  <si>
    <t>Kaitlyn</t>
  </si>
  <si>
    <t>Mollie</t>
  </si>
  <si>
    <t>Kingwell</t>
  </si>
  <si>
    <t>Archer</t>
  </si>
  <si>
    <t>Halcox</t>
  </si>
  <si>
    <t>Weir</t>
  </si>
  <si>
    <t>Ilina</t>
  </si>
  <si>
    <t>Parbutt</t>
  </si>
  <si>
    <t>Dorling</t>
  </si>
  <si>
    <t>Hobson</t>
  </si>
  <si>
    <t>Phillips</t>
  </si>
  <si>
    <t>Brook</t>
  </si>
  <si>
    <t>Steffen</t>
  </si>
  <si>
    <t>Aaron</t>
  </si>
  <si>
    <t>Maggs</t>
  </si>
  <si>
    <t>Prowse</t>
  </si>
  <si>
    <t>Kai</t>
  </si>
  <si>
    <t>Laurence</t>
  </si>
  <si>
    <t>Clough-Young</t>
  </si>
  <si>
    <t>Gray</t>
  </si>
  <si>
    <t>Weston</t>
  </si>
  <si>
    <t>Angus</t>
  </si>
  <si>
    <t>O'Connor</t>
  </si>
  <si>
    <t xml:space="preserve">Jo </t>
  </si>
  <si>
    <t>Poland</t>
  </si>
  <si>
    <t>Miles</t>
  </si>
  <si>
    <t>Henrik</t>
  </si>
  <si>
    <t>Haswell</t>
  </si>
  <si>
    <t>Sloan</t>
  </si>
  <si>
    <t>Clausen</t>
  </si>
  <si>
    <t>Scammell</t>
  </si>
  <si>
    <t>Streather</t>
  </si>
  <si>
    <t>Hodgson</t>
  </si>
  <si>
    <t>Purcell</t>
  </si>
  <si>
    <t>Sinnott</t>
  </si>
  <si>
    <t>Lukas</t>
  </si>
  <si>
    <t>Jay</t>
  </si>
  <si>
    <t>Oakland</t>
  </si>
  <si>
    <t>Edmondson</t>
  </si>
  <si>
    <t>Haitmann</t>
  </si>
  <si>
    <t>Hansjee</t>
  </si>
  <si>
    <t>Wray</t>
  </si>
  <si>
    <t>El Jaidi</t>
  </si>
  <si>
    <t>Geen</t>
  </si>
  <si>
    <t>Walsh</t>
  </si>
  <si>
    <t>Bayles</t>
  </si>
  <si>
    <t>Casebourne</t>
  </si>
  <si>
    <t>Orpwood</t>
  </si>
  <si>
    <t>Carlos</t>
  </si>
  <si>
    <t>Tommy</t>
  </si>
  <si>
    <t>Eddie</t>
  </si>
  <si>
    <t>Quinn</t>
  </si>
  <si>
    <t>Gregor</t>
  </si>
  <si>
    <t>Luis</t>
  </si>
  <si>
    <t>Gomez Rose</t>
  </si>
  <si>
    <t>Lunt</t>
  </si>
  <si>
    <t>Russell</t>
  </si>
  <si>
    <t>Wainwright</t>
  </si>
  <si>
    <t>Treasure</t>
  </si>
  <si>
    <t>Roach</t>
  </si>
  <si>
    <t>Pitcairn</t>
  </si>
  <si>
    <t>North Norfolk Tri</t>
  </si>
  <si>
    <t>East Essex Tri Club</t>
  </si>
  <si>
    <t>Tri-Anglia</t>
  </si>
  <si>
    <t>Walker</t>
  </si>
  <si>
    <t>brunton</t>
  </si>
  <si>
    <t>Kiera</t>
  </si>
  <si>
    <t>Sasha</t>
  </si>
  <si>
    <t>Sinead</t>
  </si>
  <si>
    <t>Jemima</t>
  </si>
  <si>
    <t>Issy</t>
  </si>
  <si>
    <t>sarah</t>
  </si>
  <si>
    <t>Bushell</t>
  </si>
  <si>
    <t>Tippett</t>
  </si>
  <si>
    <t>Dyke</t>
  </si>
  <si>
    <t>Kerry</t>
  </si>
  <si>
    <t>Evelyn</t>
  </si>
  <si>
    <t>Annalie</t>
  </si>
  <si>
    <t>Tanner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</si>
</sst>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  <numFmt numFmtId="173" formatCode="[$-409]h:mm:ss\ 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 hidden="1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 hidden="1"/>
    </xf>
    <xf numFmtId="14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45" fontId="1" fillId="33" borderId="1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14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5" fontId="1" fillId="0" borderId="17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3" fontId="1" fillId="35" borderId="11" xfId="0" applyNumberFormat="1" applyFont="1" applyFill="1" applyBorder="1" applyAlignment="1" applyProtection="1">
      <alignment horizontal="center"/>
      <protection/>
    </xf>
    <xf numFmtId="3" fontId="1" fillId="35" borderId="16" xfId="0" applyNumberFormat="1" applyFont="1" applyFill="1" applyBorder="1" applyAlignment="1" applyProtection="1">
      <alignment horizontal="center"/>
      <protection/>
    </xf>
    <xf numFmtId="45" fontId="1" fillId="33" borderId="16" xfId="0" applyNumberFormat="1" applyFont="1" applyFill="1" applyBorder="1" applyAlignment="1" applyProtection="1">
      <alignment/>
      <protection/>
    </xf>
    <xf numFmtId="45" fontId="1" fillId="33" borderId="11" xfId="0" applyNumberFormat="1" applyFont="1" applyFill="1" applyBorder="1" applyAlignment="1" applyProtection="1">
      <alignment/>
      <protection/>
    </xf>
    <xf numFmtId="3" fontId="1" fillId="33" borderId="23" xfId="0" applyNumberFormat="1" applyFont="1" applyFill="1" applyBorder="1" applyAlignment="1">
      <alignment horizontal="center"/>
    </xf>
    <xf numFmtId="45" fontId="1" fillId="0" borderId="16" xfId="0" applyNumberFormat="1" applyFont="1" applyFill="1" applyBorder="1" applyAlignment="1" applyProtection="1">
      <alignment/>
      <protection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5" fillId="0" borderId="16" xfId="72" applyFont="1" applyBorder="1">
      <alignment/>
      <protection/>
    </xf>
    <xf numFmtId="0" fontId="5" fillId="0" borderId="16" xfId="64" applyFont="1" applyBorder="1">
      <alignment/>
      <protection/>
    </xf>
    <xf numFmtId="0" fontId="5" fillId="0" borderId="16" xfId="95" applyFont="1" applyBorder="1">
      <alignment/>
      <protection/>
    </xf>
    <xf numFmtId="0" fontId="5" fillId="0" borderId="16" xfId="111" applyFont="1" applyBorder="1">
      <alignment/>
      <protection/>
    </xf>
    <xf numFmtId="0" fontId="5" fillId="0" borderId="16" xfId="68" applyFont="1" applyBorder="1">
      <alignment/>
      <protection/>
    </xf>
    <xf numFmtId="0" fontId="5" fillId="0" borderId="16" xfId="143" applyFont="1" applyBorder="1">
      <alignment/>
      <protection/>
    </xf>
    <xf numFmtId="0" fontId="5" fillId="0" borderId="16" xfId="74" applyFont="1" applyBorder="1">
      <alignment/>
      <protection/>
    </xf>
    <xf numFmtId="0" fontId="5" fillId="0" borderId="16" xfId="153" applyFont="1" applyBorder="1">
      <alignment/>
      <protection/>
    </xf>
    <xf numFmtId="0" fontId="5" fillId="0" borderId="16" xfId="78" applyFont="1" applyBorder="1">
      <alignment/>
      <protection/>
    </xf>
    <xf numFmtId="0" fontId="5" fillId="0" borderId="16" xfId="157" applyFont="1" applyBorder="1">
      <alignment/>
      <protection/>
    </xf>
    <xf numFmtId="0" fontId="5" fillId="0" borderId="16" xfId="82" applyFont="1" applyBorder="1">
      <alignment/>
      <protection/>
    </xf>
    <xf numFmtId="0" fontId="5" fillId="0" borderId="16" xfId="129" applyFont="1" applyBorder="1">
      <alignment/>
      <protection/>
    </xf>
    <xf numFmtId="0" fontId="5" fillId="0" borderId="16" xfId="133" applyFont="1" applyBorder="1">
      <alignment/>
      <protection/>
    </xf>
    <xf numFmtId="0" fontId="6" fillId="0" borderId="16" xfId="90" applyFont="1" applyBorder="1">
      <alignment/>
      <protection/>
    </xf>
    <xf numFmtId="0" fontId="6" fillId="0" borderId="16" xfId="138" applyFont="1" applyBorder="1">
      <alignment/>
      <protection/>
    </xf>
    <xf numFmtId="0" fontId="6" fillId="0" borderId="16" xfId="142" applyFont="1" applyBorder="1">
      <alignment/>
      <protection/>
    </xf>
    <xf numFmtId="0" fontId="6" fillId="0" borderId="16" xfId="161" applyFont="1" applyBorder="1">
      <alignment/>
      <protection/>
    </xf>
    <xf numFmtId="0" fontId="6" fillId="0" borderId="16" xfId="86" applyFont="1" applyBorder="1">
      <alignment/>
      <protection/>
    </xf>
    <xf numFmtId="0" fontId="6" fillId="0" borderId="16" xfId="147" applyFont="1" applyBorder="1">
      <alignment/>
      <protection/>
    </xf>
    <xf numFmtId="46" fontId="1" fillId="0" borderId="16" xfId="0" applyNumberFormat="1" applyFont="1" applyFill="1" applyBorder="1" applyAlignment="1" applyProtection="1">
      <alignment/>
      <protection/>
    </xf>
    <xf numFmtId="0" fontId="5" fillId="0" borderId="16" xfId="149" applyFont="1" applyBorder="1">
      <alignment/>
      <protection/>
    </xf>
    <xf numFmtId="0" fontId="5" fillId="0" borderId="16" xfId="150" applyFont="1" applyBorder="1">
      <alignment/>
      <protection/>
    </xf>
    <xf numFmtId="0" fontId="6" fillId="0" borderId="16" xfId="152" applyFont="1" applyBorder="1">
      <alignment/>
      <protection/>
    </xf>
    <xf numFmtId="46" fontId="1" fillId="33" borderId="16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2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/>
    </xf>
    <xf numFmtId="21" fontId="1" fillId="0" borderId="0" xfId="0" applyNumberFormat="1" applyFont="1" applyAlignment="1">
      <alignment/>
    </xf>
    <xf numFmtId="0" fontId="5" fillId="0" borderId="0" xfId="149" applyFont="1" applyBorder="1">
      <alignment/>
      <protection/>
    </xf>
    <xf numFmtId="0" fontId="5" fillId="0" borderId="26" xfId="82" applyFont="1" applyBorder="1">
      <alignment/>
      <protection/>
    </xf>
    <xf numFmtId="21" fontId="1" fillId="0" borderId="16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27" xfId="147" applyFont="1" applyBorder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</cellXfs>
  <cellStyles count="3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8 2" xfId="65"/>
    <cellStyle name="Normal 18 3" xfId="66"/>
    <cellStyle name="Normal 18 4" xfId="67"/>
    <cellStyle name="Normal 19" xfId="68"/>
    <cellStyle name="Normal 19 2" xfId="69"/>
    <cellStyle name="Normal 19 3" xfId="70"/>
    <cellStyle name="Normal 19 4" xfId="71"/>
    <cellStyle name="Normal 2" xfId="72"/>
    <cellStyle name="Normal 2 2" xfId="73"/>
    <cellStyle name="Normal 20" xfId="74"/>
    <cellStyle name="Normal 20 2" xfId="75"/>
    <cellStyle name="Normal 20 3" xfId="76"/>
    <cellStyle name="Normal 20 4" xfId="77"/>
    <cellStyle name="Normal 21" xfId="78"/>
    <cellStyle name="Normal 21 2" xfId="79"/>
    <cellStyle name="Normal 21 3" xfId="80"/>
    <cellStyle name="Normal 21 4" xfId="81"/>
    <cellStyle name="Normal 22" xfId="82"/>
    <cellStyle name="Normal 22 2" xfId="83"/>
    <cellStyle name="Normal 22 3" xfId="84"/>
    <cellStyle name="Normal 22 4" xfId="85"/>
    <cellStyle name="Normal 23" xfId="86"/>
    <cellStyle name="Normal 23 2" xfId="87"/>
    <cellStyle name="Normal 23 3" xfId="88"/>
    <cellStyle name="Normal 23 4" xfId="89"/>
    <cellStyle name="Normal 24" xfId="90"/>
    <cellStyle name="Normal 24 2" xfId="91"/>
    <cellStyle name="Normal 24 3" xfId="92"/>
    <cellStyle name="Normal 24 4" xfId="93"/>
    <cellStyle name="Normal 25" xfId="94"/>
    <cellStyle name="Normal 26" xfId="95"/>
    <cellStyle name="Normal 26 2" xfId="96"/>
    <cellStyle name="Normal 26 3" xfId="97"/>
    <cellStyle name="Normal 26 4" xfId="98"/>
    <cellStyle name="Normal 27" xfId="99"/>
    <cellStyle name="Normal 27 2" xfId="100"/>
    <cellStyle name="Normal 27 3" xfId="101"/>
    <cellStyle name="Normal 27 4" xfId="102"/>
    <cellStyle name="Normal 28" xfId="103"/>
    <cellStyle name="Normal 28 2" xfId="104"/>
    <cellStyle name="Normal 28 3" xfId="105"/>
    <cellStyle name="Normal 28 4" xfId="106"/>
    <cellStyle name="Normal 29" xfId="107"/>
    <cellStyle name="Normal 29 2" xfId="108"/>
    <cellStyle name="Normal 29 3" xfId="109"/>
    <cellStyle name="Normal 29 4" xfId="110"/>
    <cellStyle name="Normal 3" xfId="111"/>
    <cellStyle name="Normal 3 2" xfId="112"/>
    <cellStyle name="Normal 3 3" xfId="113"/>
    <cellStyle name="Normal 3 4" xfId="114"/>
    <cellStyle name="Normal 30" xfId="115"/>
    <cellStyle name="Normal 30 2" xfId="116"/>
    <cellStyle name="Normal 30 3" xfId="117"/>
    <cellStyle name="Normal 30 4" xfId="118"/>
    <cellStyle name="Normal 31" xfId="119"/>
    <cellStyle name="Normal 31 2" xfId="120"/>
    <cellStyle name="Normal 31 3" xfId="121"/>
    <cellStyle name="Normal 31 4" xfId="122"/>
    <cellStyle name="Normal 32" xfId="123"/>
    <cellStyle name="Normal 32 2" xfId="124"/>
    <cellStyle name="Normal 32 3" xfId="125"/>
    <cellStyle name="Normal 32 4" xfId="126"/>
    <cellStyle name="Normal 33" xfId="127"/>
    <cellStyle name="Normal 34" xfId="128"/>
    <cellStyle name="Normal 35" xfId="129"/>
    <cellStyle name="Normal 35 2" xfId="130"/>
    <cellStyle name="Normal 35 3" xfId="131"/>
    <cellStyle name="Normal 35 4" xfId="132"/>
    <cellStyle name="Normal 36" xfId="133"/>
    <cellStyle name="Normal 36 2" xfId="134"/>
    <cellStyle name="Normal 36 3" xfId="135"/>
    <cellStyle name="Normal 36 4" xfId="136"/>
    <cellStyle name="Normal 37" xfId="137"/>
    <cellStyle name="Normal 38" xfId="138"/>
    <cellStyle name="Normal 38 2" xfId="139"/>
    <cellStyle name="Normal 38 3" xfId="140"/>
    <cellStyle name="Normal 38 4" xfId="141"/>
    <cellStyle name="Normal 39" xfId="142"/>
    <cellStyle name="Normal 4" xfId="143"/>
    <cellStyle name="Normal 4 2" xfId="144"/>
    <cellStyle name="Normal 4 3" xfId="145"/>
    <cellStyle name="Normal 4 4" xfId="146"/>
    <cellStyle name="Normal 40" xfId="147"/>
    <cellStyle name="Normal 41" xfId="148"/>
    <cellStyle name="Normal 42" xfId="149"/>
    <cellStyle name="Normal 43" xfId="150"/>
    <cellStyle name="Normal 44" xfId="151"/>
    <cellStyle name="Normal 45" xfId="152"/>
    <cellStyle name="Normal 5" xfId="153"/>
    <cellStyle name="Normal 5 2" xfId="154"/>
    <cellStyle name="Normal 5 3" xfId="155"/>
    <cellStyle name="Normal 5 4" xfId="156"/>
    <cellStyle name="Normal 6" xfId="157"/>
    <cellStyle name="Normal 6 2" xfId="158"/>
    <cellStyle name="Normal 6 3" xfId="159"/>
    <cellStyle name="Normal 6 4" xfId="160"/>
    <cellStyle name="Normal 7" xfId="161"/>
    <cellStyle name="Normal 7 2" xfId="162"/>
    <cellStyle name="Normal 7 3" xfId="163"/>
    <cellStyle name="Normal 7 4" xfId="164"/>
    <cellStyle name="Normal 8" xfId="165"/>
    <cellStyle name="Normal 9" xfId="166"/>
    <cellStyle name="Note" xfId="167"/>
    <cellStyle name="Note 10" xfId="168"/>
    <cellStyle name="Note 10 2" xfId="169"/>
    <cellStyle name="Note 10 3" xfId="170"/>
    <cellStyle name="Note 10 4" xfId="171"/>
    <cellStyle name="Note 11" xfId="172"/>
    <cellStyle name="Note 11 2" xfId="173"/>
    <cellStyle name="Note 11 3" xfId="174"/>
    <cellStyle name="Note 11 4" xfId="175"/>
    <cellStyle name="Note 12" xfId="176"/>
    <cellStyle name="Note 12 2" xfId="177"/>
    <cellStyle name="Note 12 3" xfId="178"/>
    <cellStyle name="Note 12 4" xfId="179"/>
    <cellStyle name="Note 13" xfId="180"/>
    <cellStyle name="Note 13 2" xfId="181"/>
    <cellStyle name="Note 13 3" xfId="182"/>
    <cellStyle name="Note 13 4" xfId="183"/>
    <cellStyle name="Note 14" xfId="184"/>
    <cellStyle name="Note 14 2" xfId="185"/>
    <cellStyle name="Note 14 3" xfId="186"/>
    <cellStyle name="Note 14 4" xfId="187"/>
    <cellStyle name="Note 15" xfId="188"/>
    <cellStyle name="Note 15 2" xfId="189"/>
    <cellStyle name="Note 15 3" xfId="190"/>
    <cellStyle name="Note 15 4" xfId="191"/>
    <cellStyle name="Note 16" xfId="192"/>
    <cellStyle name="Note 16 2" xfId="193"/>
    <cellStyle name="Note 16 3" xfId="194"/>
    <cellStyle name="Note 16 4" xfId="195"/>
    <cellStyle name="Note 17" xfId="196"/>
    <cellStyle name="Note 17 2" xfId="197"/>
    <cellStyle name="Note 17 3" xfId="198"/>
    <cellStyle name="Note 17 4" xfId="199"/>
    <cellStyle name="Note 18" xfId="200"/>
    <cellStyle name="Note 18 2" xfId="201"/>
    <cellStyle name="Note 18 3" xfId="202"/>
    <cellStyle name="Note 18 4" xfId="203"/>
    <cellStyle name="Note 19" xfId="204"/>
    <cellStyle name="Note 19 2" xfId="205"/>
    <cellStyle name="Note 19 3" xfId="206"/>
    <cellStyle name="Note 19 4" xfId="207"/>
    <cellStyle name="Note 2" xfId="208"/>
    <cellStyle name="Note 2 2" xfId="209"/>
    <cellStyle name="Note 2 3" xfId="210"/>
    <cellStyle name="Note 2 4" xfId="211"/>
    <cellStyle name="Note 20" xfId="212"/>
    <cellStyle name="Note 20 2" xfId="213"/>
    <cellStyle name="Note 20 3" xfId="214"/>
    <cellStyle name="Note 20 4" xfId="215"/>
    <cellStyle name="Note 21" xfId="216"/>
    <cellStyle name="Note 21 2" xfId="217"/>
    <cellStyle name="Note 21 3" xfId="218"/>
    <cellStyle name="Note 21 4" xfId="219"/>
    <cellStyle name="Note 22" xfId="220"/>
    <cellStyle name="Note 22 2" xfId="221"/>
    <cellStyle name="Note 22 3" xfId="222"/>
    <cellStyle name="Note 22 4" xfId="223"/>
    <cellStyle name="Note 23" xfId="224"/>
    <cellStyle name="Note 23 2" xfId="225"/>
    <cellStyle name="Note 23 3" xfId="226"/>
    <cellStyle name="Note 23 4" xfId="227"/>
    <cellStyle name="Note 24" xfId="228"/>
    <cellStyle name="Note 24 2" xfId="229"/>
    <cellStyle name="Note 24 3" xfId="230"/>
    <cellStyle name="Note 24 4" xfId="231"/>
    <cellStyle name="Note 25" xfId="232"/>
    <cellStyle name="Note 25 2" xfId="233"/>
    <cellStyle name="Note 25 3" xfId="234"/>
    <cellStyle name="Note 25 4" xfId="235"/>
    <cellStyle name="Note 26" xfId="236"/>
    <cellStyle name="Note 26 2" xfId="237"/>
    <cellStyle name="Note 26 3" xfId="238"/>
    <cellStyle name="Note 26 4" xfId="239"/>
    <cellStyle name="Note 27" xfId="240"/>
    <cellStyle name="Note 27 2" xfId="241"/>
    <cellStyle name="Note 27 3" xfId="242"/>
    <cellStyle name="Note 27 4" xfId="243"/>
    <cellStyle name="Note 28" xfId="244"/>
    <cellStyle name="Note 28 2" xfId="245"/>
    <cellStyle name="Note 28 3" xfId="246"/>
    <cellStyle name="Note 28 4" xfId="247"/>
    <cellStyle name="Note 29" xfId="248"/>
    <cellStyle name="Note 29 2" xfId="249"/>
    <cellStyle name="Note 29 3" xfId="250"/>
    <cellStyle name="Note 29 4" xfId="251"/>
    <cellStyle name="Note 3" xfId="252"/>
    <cellStyle name="Note 3 2" xfId="253"/>
    <cellStyle name="Note 3 3" xfId="254"/>
    <cellStyle name="Note 3 4" xfId="255"/>
    <cellStyle name="Note 30" xfId="256"/>
    <cellStyle name="Note 30 2" xfId="257"/>
    <cellStyle name="Note 30 3" xfId="258"/>
    <cellStyle name="Note 30 4" xfId="259"/>
    <cellStyle name="Note 31" xfId="260"/>
    <cellStyle name="Note 31 2" xfId="261"/>
    <cellStyle name="Note 31 3" xfId="262"/>
    <cellStyle name="Note 31 4" xfId="263"/>
    <cellStyle name="Note 32" xfId="264"/>
    <cellStyle name="Note 32 2" xfId="265"/>
    <cellStyle name="Note 32 3" xfId="266"/>
    <cellStyle name="Note 32 4" xfId="267"/>
    <cellStyle name="Note 33" xfId="268"/>
    <cellStyle name="Note 33 2" xfId="269"/>
    <cellStyle name="Note 33 3" xfId="270"/>
    <cellStyle name="Note 33 4" xfId="271"/>
    <cellStyle name="Note 34" xfId="272"/>
    <cellStyle name="Note 34 2" xfId="273"/>
    <cellStyle name="Note 34 3" xfId="274"/>
    <cellStyle name="Note 34 4" xfId="275"/>
    <cellStyle name="Note 35" xfId="276"/>
    <cellStyle name="Note 35 2" xfId="277"/>
    <cellStyle name="Note 35 3" xfId="278"/>
    <cellStyle name="Note 35 4" xfId="279"/>
    <cellStyle name="Note 36" xfId="280"/>
    <cellStyle name="Note 36 2" xfId="281"/>
    <cellStyle name="Note 36 3" xfId="282"/>
    <cellStyle name="Note 36 4" xfId="283"/>
    <cellStyle name="Note 37" xfId="284"/>
    <cellStyle name="Note 37 2" xfId="285"/>
    <cellStyle name="Note 37 3" xfId="286"/>
    <cellStyle name="Note 37 4" xfId="287"/>
    <cellStyle name="Note 38" xfId="288"/>
    <cellStyle name="Note 38 2" xfId="289"/>
    <cellStyle name="Note 38 3" xfId="290"/>
    <cellStyle name="Note 38 4" xfId="291"/>
    <cellStyle name="Note 39" xfId="292"/>
    <cellStyle name="Note 4" xfId="293"/>
    <cellStyle name="Note 4 2" xfId="294"/>
    <cellStyle name="Note 4 3" xfId="295"/>
    <cellStyle name="Note 4 4" xfId="296"/>
    <cellStyle name="Note 40" xfId="297"/>
    <cellStyle name="Note 41" xfId="298"/>
    <cellStyle name="Note 42" xfId="299"/>
    <cellStyle name="Note 43" xfId="300"/>
    <cellStyle name="Note 44" xfId="301"/>
    <cellStyle name="Note 45" xfId="302"/>
    <cellStyle name="Note 5" xfId="303"/>
    <cellStyle name="Note 5 2" xfId="304"/>
    <cellStyle name="Note 5 3" xfId="305"/>
    <cellStyle name="Note 5 4" xfId="306"/>
    <cellStyle name="Note 6" xfId="307"/>
    <cellStyle name="Note 6 2" xfId="308"/>
    <cellStyle name="Note 6 3" xfId="309"/>
    <cellStyle name="Note 6 4" xfId="310"/>
    <cellStyle name="Note 7" xfId="311"/>
    <cellStyle name="Note 7 2" xfId="312"/>
    <cellStyle name="Note 7 3" xfId="313"/>
    <cellStyle name="Note 7 4" xfId="314"/>
    <cellStyle name="Note 8" xfId="315"/>
    <cellStyle name="Note 8 2" xfId="316"/>
    <cellStyle name="Note 8 3" xfId="317"/>
    <cellStyle name="Note 8 4" xfId="318"/>
    <cellStyle name="Note 9" xfId="319"/>
    <cellStyle name="Note 9 2" xfId="320"/>
    <cellStyle name="Note 9 3" xfId="321"/>
    <cellStyle name="Note 9 4" xfId="322"/>
    <cellStyle name="Output" xfId="323"/>
    <cellStyle name="Percent" xfId="324"/>
    <cellStyle name="Title" xfId="325"/>
    <cellStyle name="Total" xfId="326"/>
    <cellStyle name="Warning Text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PageLayoutView="0" workbookViewId="0" topLeftCell="D1">
      <selection activeCell="Z7" sqref="Z7"/>
    </sheetView>
  </sheetViews>
  <sheetFormatPr defaultColWidth="9.140625" defaultRowHeight="12.75"/>
  <cols>
    <col min="1" max="1" width="4.57421875" style="25" customWidth="1"/>
    <col min="2" max="2" width="10.57421875" style="23" bestFit="1" customWidth="1"/>
    <col min="3" max="3" width="16.8515625" style="23" bestFit="1" customWidth="1"/>
    <col min="4" max="4" width="28.7109375" style="30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0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0.013796296296296298</v>
      </c>
      <c r="F2" s="33"/>
      <c r="G2" s="46">
        <v>0.012152777777777778</v>
      </c>
      <c r="H2" s="35"/>
      <c r="I2" s="36">
        <v>0.010949074074074075</v>
      </c>
      <c r="J2" s="33"/>
      <c r="K2" s="46">
        <v>0.0067476851851851856</v>
      </c>
      <c r="L2" s="47"/>
      <c r="M2" s="36">
        <v>0.011435185185185185</v>
      </c>
      <c r="N2" s="33"/>
      <c r="O2" s="46">
        <v>0.00982638888888889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21"/>
      <c r="C4" s="61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62" t="s">
        <v>146</v>
      </c>
      <c r="C5" s="62" t="s">
        <v>130</v>
      </c>
      <c r="D5" s="28" t="s">
        <v>65</v>
      </c>
      <c r="E5" s="53">
        <v>0.013796296296296298</v>
      </c>
      <c r="F5" s="55">
        <f aca="true" t="shared" si="0" ref="F5:F24">IF(E5="","",E$2/(E5)*$T$3)</f>
        <v>1000</v>
      </c>
      <c r="G5" s="56">
        <v>0.012152777777777778</v>
      </c>
      <c r="H5" s="57">
        <f aca="true" t="shared" si="1" ref="H5:H24">IF(G5="","",G$2/(G5)*$T$3)</f>
        <v>1000</v>
      </c>
      <c r="I5" s="53"/>
      <c r="J5" s="55">
        <f aca="true" t="shared" si="2" ref="J5:J24">IF(I5="","",I$2/(I5)*$T$3)</f>
      </c>
      <c r="K5" s="56"/>
      <c r="L5" s="59">
        <f aca="true" t="shared" si="3" ref="L5:L24">IF(K5="","",K$2/(K5)*$T$3)</f>
      </c>
      <c r="M5" s="54">
        <v>0.011435185185185185</v>
      </c>
      <c r="N5" s="55">
        <f aca="true" t="shared" si="4" ref="N5:N36">IF(M5="","",M$2/(M5)*$T$3)</f>
        <v>1000</v>
      </c>
      <c r="O5" s="56"/>
      <c r="P5" s="44">
        <f aca="true" t="shared" si="5" ref="P5:P36">IF(O5="","",O$2/(O5)*$T$3)</f>
      </c>
      <c r="Q5" s="52">
        <f aca="true" t="shared" si="6" ref="Q5:Q36">IF(B5="","",SUM(F5,H5,J5,L5,N5,P5))</f>
        <v>3000</v>
      </c>
      <c r="R5" s="52">
        <f aca="true" t="shared" si="7" ref="R5:R36">IF(Q5="","",IF(COUNT(S5:X5)&lt;$T$2,Q5,IF(COUNT(S5:X5)=$T$2,Q5-MIN(S5:X5),Q5-MIN(S5:X5)-SMALL(S5:X5,2)-SMALL(S5:X5,3))))</f>
        <v>3000</v>
      </c>
      <c r="S5" s="15">
        <f aca="true" t="shared" si="8" ref="S5:S24">IF(F5="",0,F5)</f>
        <v>1000</v>
      </c>
      <c r="T5" s="15">
        <f aca="true" t="shared" si="9" ref="T5:T24">IF(H5="",0,H5)</f>
        <v>1000</v>
      </c>
      <c r="U5" s="15">
        <f aca="true" t="shared" si="10" ref="U5:U24">IF(J5="",0,J5)</f>
        <v>0</v>
      </c>
      <c r="V5" s="15">
        <f aca="true" t="shared" si="11" ref="V5:V24">IF(L5="",0,L5)</f>
        <v>0</v>
      </c>
      <c r="W5" s="15">
        <f aca="true" t="shared" si="12" ref="W5:W24">IF(N5="",0,N5)</f>
        <v>1000</v>
      </c>
      <c r="X5" s="15">
        <f aca="true" t="shared" si="13" ref="X5:X24">IF(P5="",0,P5)</f>
        <v>0</v>
      </c>
      <c r="Y5" s="16"/>
    </row>
    <row r="6" spans="1:25" s="3" customFormat="1" ht="12.75" customHeight="1">
      <c r="A6" s="12">
        <v>2</v>
      </c>
      <c r="B6" s="62" t="s">
        <v>14</v>
      </c>
      <c r="C6" s="62" t="s">
        <v>64</v>
      </c>
      <c r="D6" s="28" t="s">
        <v>65</v>
      </c>
      <c r="E6" s="53">
        <v>0.014108796296296295</v>
      </c>
      <c r="F6" s="55">
        <f t="shared" si="0"/>
        <v>977.8506972928632</v>
      </c>
      <c r="G6" s="56"/>
      <c r="H6" s="57">
        <f t="shared" si="1"/>
      </c>
      <c r="I6" s="53">
        <v>0.012361111111111113</v>
      </c>
      <c r="J6" s="55">
        <f t="shared" si="2"/>
        <v>885.7677902621722</v>
      </c>
      <c r="K6" s="56">
        <v>0.006990740745095536</v>
      </c>
      <c r="L6" s="59">
        <f t="shared" si="3"/>
        <v>965.231787478191</v>
      </c>
      <c r="M6" s="54">
        <v>0.011562499999999998</v>
      </c>
      <c r="N6" s="55">
        <f t="shared" si="4"/>
        <v>988.9889889889891</v>
      </c>
      <c r="O6" s="56">
        <v>0.010925925925925924</v>
      </c>
      <c r="P6" s="44">
        <f t="shared" si="5"/>
        <v>899.3644067796612</v>
      </c>
      <c r="Q6" s="52">
        <f t="shared" si="6"/>
        <v>4717.203670801877</v>
      </c>
      <c r="R6" s="52">
        <f t="shared" si="7"/>
        <v>2932.0714737600433</v>
      </c>
      <c r="S6" s="15">
        <f t="shared" si="8"/>
        <v>977.8506972928632</v>
      </c>
      <c r="T6" s="15">
        <f t="shared" si="9"/>
        <v>0</v>
      </c>
      <c r="U6" s="15">
        <f t="shared" si="10"/>
        <v>885.7677902621722</v>
      </c>
      <c r="V6" s="15">
        <f t="shared" si="11"/>
        <v>965.231787478191</v>
      </c>
      <c r="W6" s="15">
        <f t="shared" si="12"/>
        <v>988.9889889889891</v>
      </c>
      <c r="X6" s="15">
        <f t="shared" si="13"/>
        <v>899.3644067796612</v>
      </c>
      <c r="Y6" s="16"/>
    </row>
    <row r="7" spans="1:25" s="3" customFormat="1" ht="12.75" customHeight="1">
      <c r="A7" s="12">
        <v>3</v>
      </c>
      <c r="B7" s="62" t="s">
        <v>148</v>
      </c>
      <c r="C7" s="62" t="s">
        <v>127</v>
      </c>
      <c r="D7" s="28" t="s">
        <v>65</v>
      </c>
      <c r="E7" s="53">
        <v>0.014733796296296295</v>
      </c>
      <c r="F7" s="55">
        <f t="shared" si="0"/>
        <v>936.3707776904951</v>
      </c>
      <c r="G7" s="56">
        <v>0.01273148148148148</v>
      </c>
      <c r="H7" s="57">
        <f t="shared" si="1"/>
        <v>954.5454545454546</v>
      </c>
      <c r="I7" s="53"/>
      <c r="J7" s="55">
        <f t="shared" si="2"/>
      </c>
      <c r="K7" s="56"/>
      <c r="L7" s="59">
        <f t="shared" si="3"/>
      </c>
      <c r="M7" s="54">
        <v>0.012372685185185186</v>
      </c>
      <c r="N7" s="55">
        <f t="shared" si="4"/>
        <v>924.2282507015902</v>
      </c>
      <c r="O7" s="56"/>
      <c r="P7" s="44">
        <f t="shared" si="5"/>
      </c>
      <c r="Q7" s="52">
        <f t="shared" si="6"/>
        <v>2815.14448293754</v>
      </c>
      <c r="R7" s="52">
        <f t="shared" si="7"/>
        <v>2815.14448293754</v>
      </c>
      <c r="S7" s="15">
        <f t="shared" si="8"/>
        <v>936.3707776904951</v>
      </c>
      <c r="T7" s="15">
        <f t="shared" si="9"/>
        <v>954.5454545454546</v>
      </c>
      <c r="U7" s="15">
        <f t="shared" si="10"/>
        <v>0</v>
      </c>
      <c r="V7" s="15">
        <f t="shared" si="11"/>
        <v>0</v>
      </c>
      <c r="W7" s="15">
        <f t="shared" si="12"/>
        <v>924.2282507015902</v>
      </c>
      <c r="X7" s="15">
        <f t="shared" si="13"/>
        <v>0</v>
      </c>
      <c r="Y7" s="42"/>
    </row>
    <row r="8" spans="1:25" s="24" customFormat="1" ht="12.75" customHeight="1">
      <c r="A8" s="12">
        <v>4</v>
      </c>
      <c r="B8" s="62" t="s">
        <v>152</v>
      </c>
      <c r="C8" s="62" t="s">
        <v>159</v>
      </c>
      <c r="D8" s="28" t="s">
        <v>27</v>
      </c>
      <c r="E8" s="53">
        <v>0.016238425925925924</v>
      </c>
      <c r="F8" s="55">
        <f t="shared" si="0"/>
        <v>849.6079828937992</v>
      </c>
      <c r="G8" s="56">
        <v>0.013819444444444445</v>
      </c>
      <c r="H8" s="57">
        <f t="shared" si="1"/>
        <v>879.3969849246231</v>
      </c>
      <c r="I8" s="53">
        <v>0.010949074074074075</v>
      </c>
      <c r="J8" s="55">
        <f t="shared" si="2"/>
        <v>1000</v>
      </c>
      <c r="K8" s="56">
        <v>0.007453703707142267</v>
      </c>
      <c r="L8" s="59">
        <f t="shared" si="3"/>
        <v>905.2795026879639</v>
      </c>
      <c r="M8" s="54"/>
      <c r="N8" s="55">
        <f t="shared" si="4"/>
      </c>
      <c r="O8" s="56">
        <v>0.010833333333333334</v>
      </c>
      <c r="P8" s="44">
        <f t="shared" si="5"/>
        <v>907.0512820512821</v>
      </c>
      <c r="Q8" s="52">
        <f t="shared" si="6"/>
        <v>4541.3357525576685</v>
      </c>
      <c r="R8" s="52">
        <f t="shared" si="7"/>
        <v>2812.330784739246</v>
      </c>
      <c r="S8" s="15">
        <f t="shared" si="8"/>
        <v>849.6079828937992</v>
      </c>
      <c r="T8" s="15">
        <f t="shared" si="9"/>
        <v>879.3969849246231</v>
      </c>
      <c r="U8" s="15">
        <f t="shared" si="10"/>
        <v>1000</v>
      </c>
      <c r="V8" s="15">
        <f t="shared" si="11"/>
        <v>905.2795026879639</v>
      </c>
      <c r="W8" s="15">
        <f t="shared" si="12"/>
        <v>0</v>
      </c>
      <c r="X8" s="15">
        <f t="shared" si="13"/>
        <v>907.0512820512821</v>
      </c>
      <c r="Y8" s="42"/>
    </row>
    <row r="9" spans="1:25" s="24" customFormat="1" ht="12.75" customHeight="1">
      <c r="A9" s="12">
        <v>5</v>
      </c>
      <c r="B9" s="13" t="s">
        <v>162</v>
      </c>
      <c r="C9" s="62" t="s">
        <v>163</v>
      </c>
      <c r="D9" s="28" t="s">
        <v>27</v>
      </c>
      <c r="E9" s="53"/>
      <c r="F9" s="55">
        <f t="shared" si="0"/>
      </c>
      <c r="G9" s="56">
        <v>0.013136574074074077</v>
      </c>
      <c r="H9" s="57">
        <f t="shared" si="1"/>
        <v>925.1101321585902</v>
      </c>
      <c r="I9" s="53">
        <v>0.01247685185185185</v>
      </c>
      <c r="J9" s="55">
        <f t="shared" si="2"/>
        <v>877.5510204081635</v>
      </c>
      <c r="K9" s="56">
        <v>0.007048611114441883</v>
      </c>
      <c r="L9" s="59">
        <f t="shared" si="3"/>
        <v>957.307060302968</v>
      </c>
      <c r="M9" s="54"/>
      <c r="N9" s="55">
        <f t="shared" si="4"/>
      </c>
      <c r="O9" s="56">
        <v>0.010590277777777777</v>
      </c>
      <c r="P9" s="44">
        <f t="shared" si="5"/>
        <v>927.8688524590166</v>
      </c>
      <c r="Q9" s="52">
        <f t="shared" si="6"/>
        <v>3687.837065328738</v>
      </c>
      <c r="R9" s="52">
        <f t="shared" si="7"/>
        <v>2810.2860449205746</v>
      </c>
      <c r="S9" s="15">
        <f t="shared" si="8"/>
        <v>0</v>
      </c>
      <c r="T9" s="15">
        <f t="shared" si="9"/>
        <v>925.1101321585902</v>
      </c>
      <c r="U9" s="15">
        <f t="shared" si="10"/>
        <v>877.5510204081635</v>
      </c>
      <c r="V9" s="15">
        <f t="shared" si="11"/>
        <v>957.307060302968</v>
      </c>
      <c r="W9" s="15">
        <f t="shared" si="12"/>
        <v>0</v>
      </c>
      <c r="X9" s="15">
        <f t="shared" si="13"/>
        <v>927.8688524590166</v>
      </c>
      <c r="Y9" s="42"/>
    </row>
    <row r="10" spans="1:25" s="24" customFormat="1" ht="12.75" customHeight="1">
      <c r="A10" s="12">
        <v>6</v>
      </c>
      <c r="B10" s="62" t="s">
        <v>151</v>
      </c>
      <c r="C10" s="62" t="s">
        <v>129</v>
      </c>
      <c r="D10" s="28" t="s">
        <v>35</v>
      </c>
      <c r="E10" s="53">
        <v>0.01619212962962963</v>
      </c>
      <c r="F10" s="55">
        <f t="shared" si="0"/>
        <v>852.0371694067193</v>
      </c>
      <c r="G10" s="56">
        <v>0.01386574074074074</v>
      </c>
      <c r="H10" s="57">
        <f t="shared" si="1"/>
        <v>876.4607679465778</v>
      </c>
      <c r="I10" s="53">
        <v>0.011828703703703704</v>
      </c>
      <c r="J10" s="55">
        <f t="shared" si="2"/>
        <v>925.6360078277886</v>
      </c>
      <c r="K10" s="56">
        <v>0.008333333331393078</v>
      </c>
      <c r="L10" s="59">
        <f t="shared" si="3"/>
        <v>809.7222224107504</v>
      </c>
      <c r="M10" s="54">
        <v>0.013935185185185184</v>
      </c>
      <c r="N10" s="55">
        <f t="shared" si="4"/>
        <v>820.5980066445184</v>
      </c>
      <c r="O10" s="56">
        <v>0.011921296296296298</v>
      </c>
      <c r="P10" s="44">
        <f t="shared" si="5"/>
        <v>824.2718446601941</v>
      </c>
      <c r="Q10" s="52">
        <f t="shared" si="6"/>
        <v>5108.726018896548</v>
      </c>
      <c r="R10" s="52">
        <f t="shared" si="7"/>
        <v>2654.1339451810863</v>
      </c>
      <c r="S10" s="15">
        <f t="shared" si="8"/>
        <v>852.0371694067193</v>
      </c>
      <c r="T10" s="15">
        <f t="shared" si="9"/>
        <v>876.4607679465778</v>
      </c>
      <c r="U10" s="15">
        <f t="shared" si="10"/>
        <v>925.6360078277886</v>
      </c>
      <c r="V10" s="15">
        <f t="shared" si="11"/>
        <v>809.7222224107504</v>
      </c>
      <c r="W10" s="15">
        <f t="shared" si="12"/>
        <v>820.5980066445184</v>
      </c>
      <c r="X10" s="15">
        <f t="shared" si="13"/>
        <v>824.2718446601941</v>
      </c>
      <c r="Y10" s="42"/>
    </row>
    <row r="11" spans="1:25" s="24" customFormat="1" ht="12.75" customHeight="1">
      <c r="A11" s="12">
        <v>7</v>
      </c>
      <c r="B11" s="62" t="s">
        <v>113</v>
      </c>
      <c r="C11" s="62" t="s">
        <v>26</v>
      </c>
      <c r="D11" s="28" t="s">
        <v>27</v>
      </c>
      <c r="E11" s="53">
        <v>0.015173611111111112</v>
      </c>
      <c r="F11" s="55">
        <f t="shared" si="0"/>
        <v>909.2295957284516</v>
      </c>
      <c r="G11" s="56">
        <v>0.014479166666666668</v>
      </c>
      <c r="H11" s="57">
        <f t="shared" si="1"/>
        <v>839.3285371702636</v>
      </c>
      <c r="I11" s="53"/>
      <c r="J11" s="55">
        <f t="shared" si="2"/>
      </c>
      <c r="K11" s="56">
        <v>0.007453703707142267</v>
      </c>
      <c r="L11" s="59">
        <f t="shared" si="3"/>
        <v>905.2795026879639</v>
      </c>
      <c r="M11" s="54"/>
      <c r="N11" s="55">
        <f t="shared" si="4"/>
      </c>
      <c r="O11" s="56"/>
      <c r="P11" s="44">
        <f t="shared" si="5"/>
      </c>
      <c r="Q11" s="52">
        <f t="shared" si="6"/>
        <v>2653.8376355866794</v>
      </c>
      <c r="R11" s="52">
        <f t="shared" si="7"/>
        <v>2653.8376355866794</v>
      </c>
      <c r="S11" s="15">
        <f t="shared" si="8"/>
        <v>909.2295957284516</v>
      </c>
      <c r="T11" s="15">
        <f t="shared" si="9"/>
        <v>839.3285371702636</v>
      </c>
      <c r="U11" s="15">
        <f t="shared" si="10"/>
        <v>0</v>
      </c>
      <c r="V11" s="15">
        <f t="shared" si="11"/>
        <v>905.2795026879639</v>
      </c>
      <c r="W11" s="15">
        <f t="shared" si="12"/>
        <v>0</v>
      </c>
      <c r="X11" s="15">
        <f t="shared" si="13"/>
        <v>0</v>
      </c>
      <c r="Y11" s="42"/>
    </row>
    <row r="12" spans="1:24" s="24" customFormat="1" ht="12.75" customHeight="1">
      <c r="A12" s="12">
        <v>8</v>
      </c>
      <c r="B12" s="13" t="s">
        <v>381</v>
      </c>
      <c r="C12" s="13" t="s">
        <v>404</v>
      </c>
      <c r="D12" s="28"/>
      <c r="E12" s="53"/>
      <c r="F12" s="55">
        <f t="shared" si="0"/>
      </c>
      <c r="G12" s="56"/>
      <c r="H12" s="57">
        <f t="shared" si="1"/>
      </c>
      <c r="I12" s="53">
        <v>0.013912037037037037</v>
      </c>
      <c r="J12" s="55">
        <f t="shared" si="2"/>
        <v>787.0216306156407</v>
      </c>
      <c r="K12" s="56">
        <v>0.007430555553582963</v>
      </c>
      <c r="L12" s="59">
        <f t="shared" si="3"/>
        <v>908.0996887145939</v>
      </c>
      <c r="M12" s="54">
        <v>0.012789351851851852</v>
      </c>
      <c r="N12" s="55">
        <f t="shared" si="4"/>
        <v>894.1176470588235</v>
      </c>
      <c r="O12" s="56">
        <v>0.011631944444444445</v>
      </c>
      <c r="P12" s="44">
        <f t="shared" si="5"/>
        <v>844.7761194029852</v>
      </c>
      <c r="Q12" s="52">
        <f t="shared" si="6"/>
        <v>3434.0150857920435</v>
      </c>
      <c r="R12" s="52">
        <f t="shared" si="7"/>
        <v>2646.9934551764027</v>
      </c>
      <c r="S12" s="15">
        <f t="shared" si="8"/>
        <v>0</v>
      </c>
      <c r="T12" s="15">
        <f t="shared" si="9"/>
        <v>0</v>
      </c>
      <c r="U12" s="15">
        <f t="shared" si="10"/>
        <v>787.0216306156407</v>
      </c>
      <c r="V12" s="15">
        <f t="shared" si="11"/>
        <v>908.0996887145939</v>
      </c>
      <c r="W12" s="15">
        <f t="shared" si="12"/>
        <v>894.1176470588235</v>
      </c>
      <c r="X12" s="15">
        <f t="shared" si="13"/>
        <v>844.7761194029852</v>
      </c>
    </row>
    <row r="13" spans="1:25" s="24" customFormat="1" ht="12.75" customHeight="1">
      <c r="A13" s="12">
        <v>9</v>
      </c>
      <c r="B13" s="62" t="s">
        <v>150</v>
      </c>
      <c r="C13" s="62" t="s">
        <v>158</v>
      </c>
      <c r="D13" s="28" t="s">
        <v>65</v>
      </c>
      <c r="E13" s="53">
        <v>0.01545138888888889</v>
      </c>
      <c r="F13" s="55">
        <f t="shared" si="0"/>
        <v>892.8838951310862</v>
      </c>
      <c r="G13" s="56">
        <v>0.015196759259259259</v>
      </c>
      <c r="H13" s="57">
        <f t="shared" si="1"/>
        <v>799.6953541507997</v>
      </c>
      <c r="I13" s="53"/>
      <c r="J13" s="55">
        <f t="shared" si="2"/>
      </c>
      <c r="K13" s="56"/>
      <c r="L13" s="59">
        <f t="shared" si="3"/>
      </c>
      <c r="M13" s="54"/>
      <c r="N13" s="55">
        <f t="shared" si="4"/>
      </c>
      <c r="O13" s="56">
        <v>0.011597222222222222</v>
      </c>
      <c r="P13" s="44">
        <f t="shared" si="5"/>
        <v>847.305389221557</v>
      </c>
      <c r="Q13" s="52">
        <f t="shared" si="6"/>
        <v>2539.884638503443</v>
      </c>
      <c r="R13" s="52">
        <f t="shared" si="7"/>
        <v>2539.884638503443</v>
      </c>
      <c r="S13" s="15">
        <f t="shared" si="8"/>
        <v>892.8838951310862</v>
      </c>
      <c r="T13" s="15">
        <f t="shared" si="9"/>
        <v>799.6953541507997</v>
      </c>
      <c r="U13" s="15">
        <f t="shared" si="10"/>
        <v>0</v>
      </c>
      <c r="V13" s="15">
        <f t="shared" si="11"/>
        <v>0</v>
      </c>
      <c r="W13" s="15">
        <f t="shared" si="12"/>
        <v>0</v>
      </c>
      <c r="X13" s="15">
        <f t="shared" si="13"/>
        <v>847.305389221557</v>
      </c>
      <c r="Y13" s="42"/>
    </row>
    <row r="14" spans="1:24" s="24" customFormat="1" ht="12.75" customHeight="1">
      <c r="A14" s="12">
        <v>10</v>
      </c>
      <c r="B14" s="13" t="s">
        <v>169</v>
      </c>
      <c r="C14" s="66" t="s">
        <v>69</v>
      </c>
      <c r="D14" s="68" t="s">
        <v>27</v>
      </c>
      <c r="E14" s="53"/>
      <c r="F14" s="55">
        <f t="shared" si="0"/>
      </c>
      <c r="G14" s="56">
        <v>0.014467592592592593</v>
      </c>
      <c r="H14" s="57">
        <f t="shared" si="1"/>
        <v>840</v>
      </c>
      <c r="I14" s="53">
        <v>0.01383101851851852</v>
      </c>
      <c r="J14" s="55">
        <f t="shared" si="2"/>
        <v>791.6317991631798</v>
      </c>
      <c r="K14" s="56">
        <v>0.008171296292857733</v>
      </c>
      <c r="L14" s="59">
        <f t="shared" si="3"/>
        <v>825.7790371746916</v>
      </c>
      <c r="M14" s="54"/>
      <c r="N14" s="55">
        <f t="shared" si="4"/>
      </c>
      <c r="O14" s="56"/>
      <c r="P14" s="44">
        <f t="shared" si="5"/>
      </c>
      <c r="Q14" s="52">
        <f t="shared" si="6"/>
        <v>2457.4108363378714</v>
      </c>
      <c r="R14" s="52">
        <f t="shared" si="7"/>
        <v>2457.4108363378714</v>
      </c>
      <c r="S14" s="15">
        <f t="shared" si="8"/>
        <v>0</v>
      </c>
      <c r="T14" s="15">
        <f t="shared" si="9"/>
        <v>840</v>
      </c>
      <c r="U14" s="15">
        <f t="shared" si="10"/>
        <v>791.6317991631798</v>
      </c>
      <c r="V14" s="15">
        <f t="shared" si="11"/>
        <v>825.7790371746916</v>
      </c>
      <c r="W14" s="15">
        <f t="shared" si="12"/>
        <v>0</v>
      </c>
      <c r="X14" s="15">
        <f t="shared" si="13"/>
        <v>0</v>
      </c>
    </row>
    <row r="15" spans="1:24" s="24" customFormat="1" ht="12.75" customHeight="1">
      <c r="A15" s="12">
        <v>11</v>
      </c>
      <c r="B15" s="13" t="s">
        <v>172</v>
      </c>
      <c r="C15" s="66" t="s">
        <v>29</v>
      </c>
      <c r="D15" s="67" t="s">
        <v>27</v>
      </c>
      <c r="E15" s="53"/>
      <c r="F15" s="55">
        <f t="shared" si="0"/>
      </c>
      <c r="G15" s="56">
        <v>0.015486111111111112</v>
      </c>
      <c r="H15" s="57">
        <f t="shared" si="1"/>
        <v>784.7533632286995</v>
      </c>
      <c r="I15" s="53">
        <v>0.014050925925925927</v>
      </c>
      <c r="J15" s="55">
        <f t="shared" si="2"/>
        <v>779.2421746293245</v>
      </c>
      <c r="K15" s="56">
        <v>0.008101851854007691</v>
      </c>
      <c r="L15" s="59">
        <f t="shared" si="3"/>
        <v>832.8571426355261</v>
      </c>
      <c r="M15" s="54"/>
      <c r="N15" s="55">
        <f t="shared" si="4"/>
      </c>
      <c r="O15" s="56"/>
      <c r="P15" s="44">
        <f t="shared" si="5"/>
      </c>
      <c r="Q15" s="52">
        <f t="shared" si="6"/>
        <v>2396.85268049355</v>
      </c>
      <c r="R15" s="52">
        <f t="shared" si="7"/>
        <v>2396.85268049355</v>
      </c>
      <c r="S15" s="15">
        <f t="shared" si="8"/>
        <v>0</v>
      </c>
      <c r="T15" s="15">
        <f t="shared" si="9"/>
        <v>784.7533632286995</v>
      </c>
      <c r="U15" s="15">
        <f t="shared" si="10"/>
        <v>779.2421746293245</v>
      </c>
      <c r="V15" s="15">
        <f t="shared" si="11"/>
        <v>832.8571426355261</v>
      </c>
      <c r="W15" s="15">
        <f t="shared" si="12"/>
        <v>0</v>
      </c>
      <c r="X15" s="15">
        <f t="shared" si="13"/>
        <v>0</v>
      </c>
    </row>
    <row r="16" spans="1:24" s="24" customFormat="1" ht="12.75" customHeight="1">
      <c r="A16" s="12">
        <v>12</v>
      </c>
      <c r="B16" s="13" t="s">
        <v>170</v>
      </c>
      <c r="C16" s="66" t="s">
        <v>171</v>
      </c>
      <c r="D16" s="68" t="s">
        <v>27</v>
      </c>
      <c r="E16" s="53"/>
      <c r="F16" s="55">
        <f t="shared" si="0"/>
      </c>
      <c r="G16" s="56">
        <v>0.01511574074074074</v>
      </c>
      <c r="H16" s="57">
        <f t="shared" si="1"/>
        <v>803.9816232771823</v>
      </c>
      <c r="I16" s="53">
        <v>0.015057870370370369</v>
      </c>
      <c r="J16" s="55">
        <f t="shared" si="2"/>
        <v>727.1329746348963</v>
      </c>
      <c r="K16" s="56">
        <v>0.00851851851621177</v>
      </c>
      <c r="L16" s="59">
        <f t="shared" si="3"/>
        <v>792.1195654318911</v>
      </c>
      <c r="M16" s="54"/>
      <c r="N16" s="55">
        <f t="shared" si="4"/>
      </c>
      <c r="O16" s="56"/>
      <c r="P16" s="44">
        <f t="shared" si="5"/>
      </c>
      <c r="Q16" s="52">
        <f t="shared" si="6"/>
        <v>2323.2341633439696</v>
      </c>
      <c r="R16" s="52">
        <f t="shared" si="7"/>
        <v>2323.2341633439696</v>
      </c>
      <c r="S16" s="15">
        <f t="shared" si="8"/>
        <v>0</v>
      </c>
      <c r="T16" s="15">
        <f t="shared" si="9"/>
        <v>803.9816232771823</v>
      </c>
      <c r="U16" s="15">
        <f t="shared" si="10"/>
        <v>727.1329746348963</v>
      </c>
      <c r="V16" s="15">
        <f t="shared" si="11"/>
        <v>792.1195654318911</v>
      </c>
      <c r="W16" s="15">
        <f t="shared" si="12"/>
        <v>0</v>
      </c>
      <c r="X16" s="15">
        <f t="shared" si="13"/>
        <v>0</v>
      </c>
    </row>
    <row r="17" spans="1:25" s="24" customFormat="1" ht="12.75" customHeight="1">
      <c r="A17" s="12">
        <v>13</v>
      </c>
      <c r="B17" s="62" t="s">
        <v>147</v>
      </c>
      <c r="C17" s="62" t="s">
        <v>111</v>
      </c>
      <c r="D17" s="28" t="s">
        <v>65</v>
      </c>
      <c r="E17" s="53">
        <v>0.014675925925925926</v>
      </c>
      <c r="F17" s="55">
        <f t="shared" si="0"/>
        <v>940.06309148265</v>
      </c>
      <c r="G17" s="56"/>
      <c r="H17" s="57">
        <f t="shared" si="1"/>
      </c>
      <c r="I17" s="53"/>
      <c r="J17" s="55">
        <f t="shared" si="2"/>
      </c>
      <c r="K17" s="56"/>
      <c r="L17" s="59">
        <f t="shared" si="3"/>
      </c>
      <c r="M17" s="54">
        <v>0.011585648148148149</v>
      </c>
      <c r="N17" s="55">
        <f t="shared" si="4"/>
        <v>987.012987012987</v>
      </c>
      <c r="O17" s="56"/>
      <c r="P17" s="44">
        <f t="shared" si="5"/>
      </c>
      <c r="Q17" s="52">
        <f t="shared" si="6"/>
        <v>1927.076078495637</v>
      </c>
      <c r="R17" s="52">
        <f t="shared" si="7"/>
        <v>1927.076078495637</v>
      </c>
      <c r="S17" s="15">
        <f t="shared" si="8"/>
        <v>940.06309148265</v>
      </c>
      <c r="T17" s="15">
        <f t="shared" si="9"/>
        <v>0</v>
      </c>
      <c r="U17" s="15">
        <f t="shared" si="10"/>
        <v>0</v>
      </c>
      <c r="V17" s="15">
        <f t="shared" si="11"/>
        <v>0</v>
      </c>
      <c r="W17" s="15">
        <f t="shared" si="12"/>
        <v>987.012987012987</v>
      </c>
      <c r="X17" s="15">
        <f t="shared" si="13"/>
        <v>0</v>
      </c>
      <c r="Y17" s="16"/>
    </row>
    <row r="18" spans="1:24" s="24" customFormat="1" ht="12.75" customHeight="1">
      <c r="A18" s="12">
        <v>14</v>
      </c>
      <c r="B18" s="13" t="s">
        <v>384</v>
      </c>
      <c r="C18" s="13" t="s">
        <v>406</v>
      </c>
      <c r="D18" s="28"/>
      <c r="E18" s="53"/>
      <c r="F18" s="55">
        <f t="shared" si="0"/>
      </c>
      <c r="G18" s="56"/>
      <c r="H18" s="57">
        <f t="shared" si="1"/>
      </c>
      <c r="I18" s="53"/>
      <c r="J18" s="55">
        <f t="shared" si="2"/>
      </c>
      <c r="K18" s="56">
        <v>0.007743055553874001</v>
      </c>
      <c r="L18" s="59">
        <f t="shared" si="3"/>
        <v>871.4499254508368</v>
      </c>
      <c r="M18" s="54">
        <v>0.014039351851851851</v>
      </c>
      <c r="N18" s="55">
        <f t="shared" si="4"/>
        <v>814.5094806265458</v>
      </c>
      <c r="O18" s="56"/>
      <c r="P18" s="44">
        <f t="shared" si="5"/>
      </c>
      <c r="Q18" s="52">
        <f t="shared" si="6"/>
        <v>1685.9594060773825</v>
      </c>
      <c r="R18" s="52">
        <f t="shared" si="7"/>
        <v>1685.9594060773825</v>
      </c>
      <c r="S18" s="15">
        <f t="shared" si="8"/>
        <v>0</v>
      </c>
      <c r="T18" s="15">
        <f t="shared" si="9"/>
        <v>0</v>
      </c>
      <c r="U18" s="15">
        <f t="shared" si="10"/>
        <v>0</v>
      </c>
      <c r="V18" s="15">
        <f t="shared" si="11"/>
        <v>871.4499254508368</v>
      </c>
      <c r="W18" s="15">
        <f t="shared" si="12"/>
        <v>814.5094806265458</v>
      </c>
      <c r="X18" s="15">
        <f t="shared" si="13"/>
        <v>0</v>
      </c>
    </row>
    <row r="19" spans="1:24" s="24" customFormat="1" ht="12.75" customHeight="1">
      <c r="A19" s="12">
        <v>15</v>
      </c>
      <c r="B19" s="13" t="s">
        <v>61</v>
      </c>
      <c r="C19" s="13" t="s">
        <v>62</v>
      </c>
      <c r="D19" s="28"/>
      <c r="E19" s="53"/>
      <c r="F19" s="55">
        <f t="shared" si="0"/>
      </c>
      <c r="G19" s="56"/>
      <c r="H19" s="57">
        <f t="shared" si="1"/>
      </c>
      <c r="I19" s="53">
        <v>0.014074074074074074</v>
      </c>
      <c r="J19" s="55">
        <f t="shared" si="2"/>
        <v>777.9605263157895</v>
      </c>
      <c r="K19" s="56">
        <v>0.007465277776645962</v>
      </c>
      <c r="L19" s="59">
        <f t="shared" si="3"/>
        <v>903.8759691292854</v>
      </c>
      <c r="M19" s="54"/>
      <c r="N19" s="55">
        <f t="shared" si="4"/>
      </c>
      <c r="O19" s="56"/>
      <c r="P19" s="44">
        <f t="shared" si="5"/>
      </c>
      <c r="Q19" s="52">
        <f t="shared" si="6"/>
        <v>1681.836495445075</v>
      </c>
      <c r="R19" s="52">
        <f t="shared" si="7"/>
        <v>1681.836495445075</v>
      </c>
      <c r="S19" s="15">
        <f t="shared" si="8"/>
        <v>0</v>
      </c>
      <c r="T19" s="15">
        <f t="shared" si="9"/>
        <v>0</v>
      </c>
      <c r="U19" s="15">
        <f t="shared" si="10"/>
        <v>777.9605263157895</v>
      </c>
      <c r="V19" s="15">
        <f t="shared" si="11"/>
        <v>903.8759691292854</v>
      </c>
      <c r="W19" s="15">
        <f t="shared" si="12"/>
        <v>0</v>
      </c>
      <c r="X19" s="15">
        <f t="shared" si="13"/>
        <v>0</v>
      </c>
    </row>
    <row r="20" spans="1:25" s="24" customFormat="1" ht="12.75" customHeight="1">
      <c r="A20" s="12">
        <v>16</v>
      </c>
      <c r="B20" s="13" t="s">
        <v>166</v>
      </c>
      <c r="C20" s="66" t="s">
        <v>58</v>
      </c>
      <c r="D20" s="67"/>
      <c r="E20" s="53"/>
      <c r="F20" s="55">
        <f t="shared" si="0"/>
      </c>
      <c r="G20" s="56">
        <v>0.014050925925925927</v>
      </c>
      <c r="H20" s="57">
        <f t="shared" si="1"/>
        <v>864.9093904448105</v>
      </c>
      <c r="I20" s="53"/>
      <c r="J20" s="55">
        <f t="shared" si="2"/>
      </c>
      <c r="K20" s="56">
        <v>0.009039351847604848</v>
      </c>
      <c r="L20" s="59">
        <f t="shared" si="3"/>
        <v>746.4788735901585</v>
      </c>
      <c r="M20" s="54"/>
      <c r="N20" s="55">
        <f t="shared" si="4"/>
      </c>
      <c r="O20" s="56"/>
      <c r="P20" s="44">
        <f t="shared" si="5"/>
      </c>
      <c r="Q20" s="52">
        <f t="shared" si="6"/>
        <v>1611.3882640349689</v>
      </c>
      <c r="R20" s="52">
        <f t="shared" si="7"/>
        <v>1611.3882640349689</v>
      </c>
      <c r="S20" s="15">
        <f t="shared" si="8"/>
        <v>0</v>
      </c>
      <c r="T20" s="15">
        <f t="shared" si="9"/>
        <v>864.9093904448105</v>
      </c>
      <c r="U20" s="15">
        <f t="shared" si="10"/>
        <v>0</v>
      </c>
      <c r="V20" s="15">
        <f t="shared" si="11"/>
        <v>746.4788735901585</v>
      </c>
      <c r="W20" s="15">
        <f t="shared" si="12"/>
        <v>0</v>
      </c>
      <c r="X20" s="15">
        <f t="shared" si="13"/>
        <v>0</v>
      </c>
      <c r="Y20" s="42"/>
    </row>
    <row r="21" spans="1:24" s="24" customFormat="1" ht="12.75" customHeight="1">
      <c r="A21" s="12">
        <v>17</v>
      </c>
      <c r="B21" s="13" t="s">
        <v>268</v>
      </c>
      <c r="C21" s="13" t="s">
        <v>413</v>
      </c>
      <c r="D21" s="28"/>
      <c r="E21" s="53"/>
      <c r="F21" s="55">
        <f t="shared" si="0"/>
      </c>
      <c r="G21" s="56"/>
      <c r="H21" s="57">
        <f t="shared" si="1"/>
      </c>
      <c r="I21" s="53"/>
      <c r="J21" s="55">
        <f t="shared" si="2"/>
      </c>
      <c r="K21" s="56">
        <v>0.00802083333110204</v>
      </c>
      <c r="L21" s="59">
        <f t="shared" si="3"/>
        <v>841.2698415038718</v>
      </c>
      <c r="M21" s="54">
        <v>0.016527777777777777</v>
      </c>
      <c r="N21" s="55">
        <f t="shared" si="4"/>
        <v>691.8767507002802</v>
      </c>
      <c r="O21" s="56"/>
      <c r="P21" s="44">
        <f t="shared" si="5"/>
      </c>
      <c r="Q21" s="52">
        <f t="shared" si="6"/>
        <v>1533.146592204152</v>
      </c>
      <c r="R21" s="52">
        <f t="shared" si="7"/>
        <v>1533.146592204152</v>
      </c>
      <c r="S21" s="15">
        <f t="shared" si="8"/>
        <v>0</v>
      </c>
      <c r="T21" s="15">
        <f t="shared" si="9"/>
        <v>0</v>
      </c>
      <c r="U21" s="15">
        <f t="shared" si="10"/>
        <v>0</v>
      </c>
      <c r="V21" s="15">
        <f t="shared" si="11"/>
        <v>841.2698415038718</v>
      </c>
      <c r="W21" s="15">
        <f t="shared" si="12"/>
        <v>691.8767507002802</v>
      </c>
      <c r="X21" s="15">
        <f t="shared" si="13"/>
        <v>0</v>
      </c>
    </row>
    <row r="22" spans="1:25" s="24" customFormat="1" ht="12.75" customHeight="1">
      <c r="A22" s="12">
        <v>18</v>
      </c>
      <c r="B22" s="62" t="s">
        <v>154</v>
      </c>
      <c r="C22" s="62" t="s">
        <v>144</v>
      </c>
      <c r="D22" s="28" t="s">
        <v>91</v>
      </c>
      <c r="E22" s="53">
        <v>0.01824074074074074</v>
      </c>
      <c r="F22" s="55">
        <f t="shared" si="0"/>
        <v>756.3451776649747</v>
      </c>
      <c r="G22" s="56"/>
      <c r="H22" s="57">
        <f t="shared" si="1"/>
      </c>
      <c r="I22" s="53">
        <v>0.014282407407407409</v>
      </c>
      <c r="J22" s="55">
        <f t="shared" si="2"/>
        <v>766.6126418152351</v>
      </c>
      <c r="K22" s="56"/>
      <c r="L22" s="59">
        <f t="shared" si="3"/>
      </c>
      <c r="M22" s="54"/>
      <c r="N22" s="55">
        <f t="shared" si="4"/>
      </c>
      <c r="O22" s="56"/>
      <c r="P22" s="44">
        <f t="shared" si="5"/>
      </c>
      <c r="Q22" s="52">
        <f t="shared" si="6"/>
        <v>1522.9578194802098</v>
      </c>
      <c r="R22" s="52">
        <f t="shared" si="7"/>
        <v>1522.9578194802098</v>
      </c>
      <c r="S22" s="15">
        <f t="shared" si="8"/>
        <v>756.3451776649747</v>
      </c>
      <c r="T22" s="15">
        <f t="shared" si="9"/>
        <v>0</v>
      </c>
      <c r="U22" s="15">
        <f t="shared" si="10"/>
        <v>766.6126418152351</v>
      </c>
      <c r="V22" s="15">
        <f t="shared" si="11"/>
        <v>0</v>
      </c>
      <c r="W22" s="15">
        <f t="shared" si="12"/>
        <v>0</v>
      </c>
      <c r="X22" s="15">
        <f t="shared" si="13"/>
        <v>0</v>
      </c>
      <c r="Y22" s="42"/>
    </row>
    <row r="23" spans="1:24" s="24" customFormat="1" ht="12.75" customHeight="1">
      <c r="A23" s="12">
        <v>19</v>
      </c>
      <c r="B23" s="13" t="s">
        <v>173</v>
      </c>
      <c r="C23" s="66" t="s">
        <v>174</v>
      </c>
      <c r="D23" s="67" t="s">
        <v>27</v>
      </c>
      <c r="E23" s="53"/>
      <c r="F23" s="55">
        <f t="shared" si="0"/>
      </c>
      <c r="G23" s="56">
        <v>0.01601851851851852</v>
      </c>
      <c r="H23" s="57">
        <f t="shared" si="1"/>
        <v>758.6705202312138</v>
      </c>
      <c r="I23" s="53"/>
      <c r="J23" s="55">
        <f t="shared" si="2"/>
      </c>
      <c r="K23" s="56">
        <v>0.009062500001164153</v>
      </c>
      <c r="L23" s="59">
        <f t="shared" si="3"/>
        <v>744.5721582696154</v>
      </c>
      <c r="M23" s="54"/>
      <c r="N23" s="55">
        <f t="shared" si="4"/>
      </c>
      <c r="O23" s="56"/>
      <c r="P23" s="44">
        <f t="shared" si="5"/>
      </c>
      <c r="Q23" s="52">
        <f t="shared" si="6"/>
        <v>1503.2426785008292</v>
      </c>
      <c r="R23" s="52">
        <f t="shared" si="7"/>
        <v>1503.2426785008292</v>
      </c>
      <c r="S23" s="15">
        <f t="shared" si="8"/>
        <v>0</v>
      </c>
      <c r="T23" s="15">
        <f t="shared" si="9"/>
        <v>758.6705202312138</v>
      </c>
      <c r="U23" s="15">
        <f t="shared" si="10"/>
        <v>0</v>
      </c>
      <c r="V23" s="15">
        <f t="shared" si="11"/>
        <v>744.5721582696154</v>
      </c>
      <c r="W23" s="15">
        <f t="shared" si="12"/>
        <v>0</v>
      </c>
      <c r="X23" s="15">
        <f t="shared" si="13"/>
        <v>0</v>
      </c>
    </row>
    <row r="24" spans="1:25" s="24" customFormat="1" ht="12.75" customHeight="1">
      <c r="A24" s="12">
        <v>20</v>
      </c>
      <c r="B24" s="62" t="s">
        <v>156</v>
      </c>
      <c r="C24" s="62" t="s">
        <v>52</v>
      </c>
      <c r="D24" s="28"/>
      <c r="E24" s="53">
        <v>0.0218287037037037</v>
      </c>
      <c r="F24" s="55">
        <f t="shared" si="0"/>
        <v>632.0254506892896</v>
      </c>
      <c r="G24" s="56"/>
      <c r="H24" s="57">
        <f t="shared" si="1"/>
      </c>
      <c r="I24" s="53"/>
      <c r="J24" s="55">
        <f t="shared" si="2"/>
      </c>
      <c r="K24" s="56">
        <v>0.009675925924966577</v>
      </c>
      <c r="L24" s="59">
        <f t="shared" si="3"/>
        <v>697.3684211217743</v>
      </c>
      <c r="M24" s="54"/>
      <c r="N24" s="55">
        <f t="shared" si="4"/>
      </c>
      <c r="O24" s="56"/>
      <c r="P24" s="44">
        <f t="shared" si="5"/>
      </c>
      <c r="Q24" s="52">
        <f t="shared" si="6"/>
        <v>1329.393871811064</v>
      </c>
      <c r="R24" s="52">
        <f t="shared" si="7"/>
        <v>1329.393871811064</v>
      </c>
      <c r="S24" s="15">
        <f t="shared" si="8"/>
        <v>632.0254506892896</v>
      </c>
      <c r="T24" s="15">
        <f t="shared" si="9"/>
        <v>0</v>
      </c>
      <c r="U24" s="15">
        <f t="shared" si="10"/>
        <v>0</v>
      </c>
      <c r="V24" s="15">
        <f t="shared" si="11"/>
        <v>697.3684211217743</v>
      </c>
      <c r="W24" s="15">
        <f t="shared" si="12"/>
        <v>0</v>
      </c>
      <c r="X24" s="15">
        <f t="shared" si="13"/>
        <v>0</v>
      </c>
      <c r="Y24" s="42"/>
    </row>
    <row r="25" spans="1:23" s="24" customFormat="1" ht="12.75" customHeight="1">
      <c r="A25" s="12">
        <v>21</v>
      </c>
      <c r="B25" s="13" t="s">
        <v>332</v>
      </c>
      <c r="C25" s="14" t="s">
        <v>943</v>
      </c>
      <c r="D25" s="28" t="s">
        <v>932</v>
      </c>
      <c r="E25" s="53"/>
      <c r="F25" s="55"/>
      <c r="G25" s="56"/>
      <c r="H25" s="57"/>
      <c r="I25" s="53"/>
      <c r="J25" s="55"/>
      <c r="K25" s="56"/>
      <c r="L25" s="59"/>
      <c r="M25" s="54"/>
      <c r="N25" s="55">
        <f t="shared" si="4"/>
      </c>
      <c r="O25" s="56">
        <v>0.009826388888888888</v>
      </c>
      <c r="P25" s="44">
        <f t="shared" si="5"/>
        <v>1000.0000000000002</v>
      </c>
      <c r="Q25" s="52">
        <f t="shared" si="6"/>
        <v>1000.0000000000002</v>
      </c>
      <c r="R25" s="52">
        <f t="shared" si="7"/>
        <v>1000.0000000000002</v>
      </c>
      <c r="S25" s="41"/>
      <c r="T25" s="41"/>
      <c r="U25" s="41"/>
      <c r="V25" s="41"/>
      <c r="W25" s="41"/>
    </row>
    <row r="26" spans="1:24" s="24" customFormat="1" ht="12.75" customHeight="1">
      <c r="A26" s="12">
        <v>22</v>
      </c>
      <c r="B26" s="13" t="s">
        <v>378</v>
      </c>
      <c r="C26" s="13" t="s">
        <v>400</v>
      </c>
      <c r="D26" s="67"/>
      <c r="E26" s="53"/>
      <c r="F26" s="55">
        <f>IF(E26="","",E$2/(E26)*$T$3)</f>
      </c>
      <c r="G26" s="56"/>
      <c r="H26" s="57">
        <f>IF(G26="","",G$2/(G26)*$T$3)</f>
      </c>
      <c r="I26" s="53"/>
      <c r="J26" s="55">
        <f>IF(I26="","",I$2/(I26)*$T$3)</f>
      </c>
      <c r="K26" s="56">
        <v>0.006747685190930497</v>
      </c>
      <c r="L26" s="59">
        <f>IF(K26="","",K$2/(K26)*$T$3)</f>
        <v>999.9999991485507</v>
      </c>
      <c r="M26" s="54"/>
      <c r="N26" s="55">
        <f t="shared" si="4"/>
      </c>
      <c r="O26" s="56"/>
      <c r="P26" s="44">
        <f t="shared" si="5"/>
      </c>
      <c r="Q26" s="52">
        <f t="shared" si="6"/>
        <v>999.9999991485507</v>
      </c>
      <c r="R26" s="52">
        <f t="shared" si="7"/>
        <v>999.9999991485507</v>
      </c>
      <c r="S26" s="15">
        <f>IF(F26="",0,F26)</f>
        <v>0</v>
      </c>
      <c r="T26" s="15">
        <f>IF(H26="",0,H26)</f>
        <v>0</v>
      </c>
      <c r="U26" s="15">
        <f>IF(J26="",0,J26)</f>
        <v>0</v>
      </c>
      <c r="V26" s="15">
        <f>IF(L26="",0,L26)</f>
        <v>999.9999991485507</v>
      </c>
      <c r="W26" s="15">
        <f>IF(N26="",0,N26)</f>
        <v>0</v>
      </c>
      <c r="X26" s="15">
        <f>IF(P26="",0,P26)</f>
        <v>0</v>
      </c>
    </row>
    <row r="27" spans="1:24" s="24" customFormat="1" ht="12.75" customHeight="1">
      <c r="A27" s="12">
        <v>23</v>
      </c>
      <c r="B27" s="13" t="s">
        <v>379</v>
      </c>
      <c r="C27" s="13" t="s">
        <v>401</v>
      </c>
      <c r="D27" s="67"/>
      <c r="E27" s="53"/>
      <c r="F27" s="55">
        <f>IF(E27="","",E$2/(E27)*$T$3)</f>
      </c>
      <c r="G27" s="56"/>
      <c r="H27" s="57">
        <f>IF(G27="","",G$2/(G27)*$T$3)</f>
      </c>
      <c r="I27" s="53"/>
      <c r="J27" s="55">
        <f>IF(I27="","",I$2/(I27)*$T$3)</f>
      </c>
      <c r="K27" s="56">
        <v>0.006782407406717539</v>
      </c>
      <c r="L27" s="59">
        <f>IF(K27="","",K$2/(K27)*$T$3)</f>
        <v>994.880546176279</v>
      </c>
      <c r="M27" s="54"/>
      <c r="N27" s="55">
        <f t="shared" si="4"/>
      </c>
      <c r="O27" s="56"/>
      <c r="P27" s="44">
        <f t="shared" si="5"/>
      </c>
      <c r="Q27" s="52">
        <f t="shared" si="6"/>
        <v>994.880546176279</v>
      </c>
      <c r="R27" s="52">
        <f t="shared" si="7"/>
        <v>994.880546176279</v>
      </c>
      <c r="S27" s="15">
        <f>IF(F27="",0,F27)</f>
        <v>0</v>
      </c>
      <c r="T27" s="15">
        <f>IF(H27="",0,H27)</f>
        <v>0</v>
      </c>
      <c r="U27" s="15">
        <f>IF(J27="",0,J27)</f>
        <v>0</v>
      </c>
      <c r="V27" s="15">
        <f>IF(L27="",0,L27)</f>
        <v>994.880546176279</v>
      </c>
      <c r="W27" s="15">
        <f>IF(N27="",0,N27)</f>
        <v>0</v>
      </c>
      <c r="X27" s="15">
        <f>IF(P27="",0,P27)</f>
        <v>0</v>
      </c>
    </row>
    <row r="28" spans="1:24" s="24" customFormat="1" ht="12.75" customHeight="1">
      <c r="A28" s="12">
        <v>24</v>
      </c>
      <c r="B28" s="13" t="s">
        <v>833</v>
      </c>
      <c r="C28" s="13" t="s">
        <v>834</v>
      </c>
      <c r="D28" s="28"/>
      <c r="E28" s="53"/>
      <c r="F28" s="55">
        <f>IF(E28="","",E$2/(E28)*$T$3)</f>
      </c>
      <c r="G28" s="56"/>
      <c r="H28" s="57">
        <f>IF(G28="","",G$2/(G28)*$T$3)</f>
      </c>
      <c r="I28" s="53"/>
      <c r="J28" s="55">
        <f>IF(I28="","",I$2/(I28)*$T$3)</f>
      </c>
      <c r="K28" s="56"/>
      <c r="L28" s="59">
        <f>IF(K28="","",K$2/(K28)*$T$3)</f>
      </c>
      <c r="M28" s="54">
        <v>0.011666666666666667</v>
      </c>
      <c r="N28" s="55">
        <f t="shared" si="4"/>
        <v>980.1587301587301</v>
      </c>
      <c r="O28" s="56"/>
      <c r="P28" s="44">
        <f t="shared" si="5"/>
      </c>
      <c r="Q28" s="52">
        <f t="shared" si="6"/>
        <v>980.1587301587301</v>
      </c>
      <c r="R28" s="52">
        <f t="shared" si="7"/>
        <v>980.1587301587301</v>
      </c>
      <c r="S28" s="15">
        <f>IF(F28="",0,F28)</f>
        <v>0</v>
      </c>
      <c r="T28" s="15">
        <f>IF(H28="",0,H28)</f>
        <v>0</v>
      </c>
      <c r="U28" s="15">
        <f>IF(J28="",0,J28)</f>
        <v>0</v>
      </c>
      <c r="V28" s="15">
        <f>IF(L28="",0,L28)</f>
        <v>0</v>
      </c>
      <c r="W28" s="15">
        <f>IF(N28="",0,N28)</f>
        <v>980.1587301587301</v>
      </c>
      <c r="X28" s="15">
        <f>IF(P28="",0,P28)</f>
        <v>0</v>
      </c>
    </row>
    <row r="29" spans="1:24" s="24" customFormat="1" ht="12.75" customHeight="1">
      <c r="A29" s="12">
        <v>25</v>
      </c>
      <c r="B29" s="13" t="s">
        <v>389</v>
      </c>
      <c r="C29" s="13" t="s">
        <v>601</v>
      </c>
      <c r="D29" s="28"/>
      <c r="E29" s="53"/>
      <c r="F29" s="55">
        <f>IF(E29="","",E$2/(E29)*$T$3)</f>
      </c>
      <c r="G29" s="56"/>
      <c r="H29" s="57">
        <f>IF(G29="","",G$2/(G29)*$T$3)</f>
      </c>
      <c r="I29" s="53">
        <v>0.011400462962962965</v>
      </c>
      <c r="J29" s="55">
        <f>IF(I29="","",I$2/(I29)*$T$3)</f>
        <v>960.4060913705583</v>
      </c>
      <c r="K29" s="56"/>
      <c r="L29" s="59">
        <f>IF(K29="","",K$2/(K29)*$T$3)</f>
      </c>
      <c r="M29" s="54"/>
      <c r="N29" s="55">
        <f t="shared" si="4"/>
      </c>
      <c r="O29" s="56"/>
      <c r="P29" s="44">
        <f t="shared" si="5"/>
      </c>
      <c r="Q29" s="52">
        <f t="shared" si="6"/>
        <v>960.4060913705583</v>
      </c>
      <c r="R29" s="52">
        <f t="shared" si="7"/>
        <v>960.4060913705583</v>
      </c>
      <c r="S29" s="15">
        <f>IF(F29="",0,F29)</f>
        <v>0</v>
      </c>
      <c r="T29" s="15">
        <f>IF(H29="",0,H29)</f>
        <v>0</v>
      </c>
      <c r="U29" s="15">
        <f>IF(J29="",0,J29)</f>
        <v>960.4060913705583</v>
      </c>
      <c r="V29" s="15">
        <f>IF(L29="",0,L29)</f>
        <v>0</v>
      </c>
      <c r="W29" s="15">
        <f>IF(N29="",0,N29)</f>
        <v>0</v>
      </c>
      <c r="X29" s="15">
        <f>IF(P29="",0,P29)</f>
        <v>0</v>
      </c>
    </row>
    <row r="30" spans="1:23" s="24" customFormat="1" ht="12.75" customHeight="1">
      <c r="A30" s="12">
        <v>26</v>
      </c>
      <c r="B30" s="13" t="s">
        <v>937</v>
      </c>
      <c r="C30" s="14" t="s">
        <v>944</v>
      </c>
      <c r="D30" s="28" t="s">
        <v>933</v>
      </c>
      <c r="E30" s="53"/>
      <c r="F30" s="55"/>
      <c r="G30" s="56"/>
      <c r="H30" s="57"/>
      <c r="I30" s="53"/>
      <c r="J30" s="55"/>
      <c r="K30" s="56"/>
      <c r="L30" s="59"/>
      <c r="M30" s="54"/>
      <c r="N30" s="55">
        <f t="shared" si="4"/>
      </c>
      <c r="O30" s="56">
        <v>0.010254629629629627</v>
      </c>
      <c r="P30" s="44">
        <f t="shared" si="5"/>
        <v>958.2392776523704</v>
      </c>
      <c r="Q30" s="52">
        <f t="shared" si="6"/>
        <v>958.2392776523704</v>
      </c>
      <c r="R30" s="52">
        <f t="shared" si="7"/>
        <v>958.2392776523704</v>
      </c>
      <c r="S30" s="41"/>
      <c r="T30" s="41"/>
      <c r="U30" s="41"/>
      <c r="V30" s="41"/>
      <c r="W30" s="41"/>
    </row>
    <row r="31" spans="1:23" s="24" customFormat="1" ht="12.75" customHeight="1">
      <c r="A31" s="12">
        <v>27</v>
      </c>
      <c r="B31" s="13" t="s">
        <v>938</v>
      </c>
      <c r="C31" s="14" t="s">
        <v>945</v>
      </c>
      <c r="D31" s="28" t="s">
        <v>934</v>
      </c>
      <c r="E31" s="53"/>
      <c r="F31" s="55"/>
      <c r="G31" s="56"/>
      <c r="H31" s="57"/>
      <c r="I31" s="53"/>
      <c r="J31" s="55"/>
      <c r="K31" s="56"/>
      <c r="L31" s="59"/>
      <c r="M31" s="54"/>
      <c r="N31" s="55">
        <f t="shared" si="4"/>
      </c>
      <c r="O31" s="56">
        <v>0.010381944444444444</v>
      </c>
      <c r="P31" s="44">
        <f t="shared" si="5"/>
        <v>946.4882943143814</v>
      </c>
      <c r="Q31" s="52">
        <f t="shared" si="6"/>
        <v>946.4882943143814</v>
      </c>
      <c r="R31" s="52">
        <f t="shared" si="7"/>
        <v>946.4882943143814</v>
      </c>
      <c r="S31" s="41"/>
      <c r="T31" s="41"/>
      <c r="U31" s="41"/>
      <c r="V31" s="41"/>
      <c r="W31" s="41"/>
    </row>
    <row r="32" spans="1:24" s="24" customFormat="1" ht="12.75" customHeight="1">
      <c r="A32" s="12">
        <v>28</v>
      </c>
      <c r="B32" s="13" t="s">
        <v>152</v>
      </c>
      <c r="C32" s="13" t="s">
        <v>835</v>
      </c>
      <c r="D32" s="28"/>
      <c r="E32" s="53"/>
      <c r="F32" s="55">
        <f aca="true" t="shared" si="14" ref="F32:F38">IF(E32="","",E$2/(E32)*$T$3)</f>
      </c>
      <c r="G32" s="56"/>
      <c r="H32" s="57">
        <f aca="true" t="shared" si="15" ref="H32:H38">IF(G32="","",G$2/(G32)*$T$3)</f>
      </c>
      <c r="I32" s="53"/>
      <c r="J32" s="55">
        <f aca="true" t="shared" si="16" ref="J32:J38">IF(I32="","",I$2/(I32)*$T$3)</f>
      </c>
      <c r="K32" s="56"/>
      <c r="L32" s="59">
        <f aca="true" t="shared" si="17" ref="L32:L38">IF(K32="","",K$2/(K32)*$T$3)</f>
      </c>
      <c r="M32" s="54">
        <v>0.012326388888888888</v>
      </c>
      <c r="N32" s="55">
        <f t="shared" si="4"/>
        <v>927.699530516432</v>
      </c>
      <c r="O32" s="56"/>
      <c r="P32" s="44">
        <f t="shared" si="5"/>
      </c>
      <c r="Q32" s="52">
        <f t="shared" si="6"/>
        <v>927.699530516432</v>
      </c>
      <c r="R32" s="52">
        <f t="shared" si="7"/>
        <v>927.699530516432</v>
      </c>
      <c r="S32" s="15">
        <f aca="true" t="shared" si="18" ref="S32:S38">IF(F32="",0,F32)</f>
        <v>0</v>
      </c>
      <c r="T32" s="15">
        <f aca="true" t="shared" si="19" ref="T32:T38">IF(H32="",0,H32)</f>
        <v>0</v>
      </c>
      <c r="U32" s="15">
        <f aca="true" t="shared" si="20" ref="U32:U38">IF(J32="",0,J32)</f>
        <v>0</v>
      </c>
      <c r="V32" s="15">
        <f aca="true" t="shared" si="21" ref="V32:V38">IF(L32="",0,L32)</f>
        <v>0</v>
      </c>
      <c r="W32" s="15">
        <f aca="true" t="shared" si="22" ref="W32:W38">IF(N32="",0,N32)</f>
        <v>927.699530516432</v>
      </c>
      <c r="X32" s="15">
        <f aca="true" t="shared" si="23" ref="X32:X38">IF(P32="",0,P32)</f>
        <v>0</v>
      </c>
    </row>
    <row r="33" spans="1:24" s="24" customFormat="1" ht="12.75" customHeight="1">
      <c r="A33" s="12">
        <v>29</v>
      </c>
      <c r="B33" s="13" t="s">
        <v>380</v>
      </c>
      <c r="C33" s="13" t="s">
        <v>402</v>
      </c>
      <c r="D33" s="67"/>
      <c r="E33" s="53"/>
      <c r="F33" s="55">
        <f t="shared" si="14"/>
      </c>
      <c r="G33" s="56"/>
      <c r="H33" s="57">
        <f t="shared" si="15"/>
      </c>
      <c r="I33" s="53"/>
      <c r="J33" s="55">
        <f t="shared" si="16"/>
      </c>
      <c r="K33" s="56">
        <v>0.0073611111074569635</v>
      </c>
      <c r="L33" s="59">
        <f t="shared" si="17"/>
        <v>916.6666671217115</v>
      </c>
      <c r="M33" s="54"/>
      <c r="N33" s="55">
        <f t="shared" si="4"/>
      </c>
      <c r="O33" s="56"/>
      <c r="P33" s="44">
        <f t="shared" si="5"/>
      </c>
      <c r="Q33" s="52">
        <f t="shared" si="6"/>
        <v>916.6666671217115</v>
      </c>
      <c r="R33" s="52">
        <f t="shared" si="7"/>
        <v>916.6666671217115</v>
      </c>
      <c r="S33" s="15">
        <f t="shared" si="18"/>
        <v>0</v>
      </c>
      <c r="T33" s="15">
        <f t="shared" si="19"/>
        <v>0</v>
      </c>
      <c r="U33" s="15">
        <f t="shared" si="20"/>
        <v>0</v>
      </c>
      <c r="V33" s="15">
        <f t="shared" si="21"/>
        <v>916.6666671217115</v>
      </c>
      <c r="W33" s="15">
        <f t="shared" si="22"/>
        <v>0</v>
      </c>
      <c r="X33" s="15">
        <f t="shared" si="23"/>
        <v>0</v>
      </c>
    </row>
    <row r="34" spans="1:24" s="24" customFormat="1" ht="12.75" customHeight="1">
      <c r="A34" s="12">
        <v>30</v>
      </c>
      <c r="B34" s="13" t="s">
        <v>266</v>
      </c>
      <c r="C34" s="13" t="s">
        <v>403</v>
      </c>
      <c r="D34" s="67"/>
      <c r="E34" s="53"/>
      <c r="F34" s="55">
        <f t="shared" si="14"/>
      </c>
      <c r="G34" s="56"/>
      <c r="H34" s="57">
        <f t="shared" si="15"/>
      </c>
      <c r="I34" s="53"/>
      <c r="J34" s="55">
        <f t="shared" si="16"/>
      </c>
      <c r="K34" s="56">
        <v>0.0073726851915125735</v>
      </c>
      <c r="L34" s="59">
        <f t="shared" si="17"/>
        <v>915.2276287278769</v>
      </c>
      <c r="M34" s="54"/>
      <c r="N34" s="55">
        <f t="shared" si="4"/>
      </c>
      <c r="O34" s="56"/>
      <c r="P34" s="44">
        <f t="shared" si="5"/>
      </c>
      <c r="Q34" s="52">
        <f t="shared" si="6"/>
        <v>915.2276287278769</v>
      </c>
      <c r="R34" s="52">
        <f t="shared" si="7"/>
        <v>915.2276287278769</v>
      </c>
      <c r="S34" s="15">
        <f t="shared" si="18"/>
        <v>0</v>
      </c>
      <c r="T34" s="15">
        <f t="shared" si="19"/>
        <v>0</v>
      </c>
      <c r="U34" s="15">
        <f t="shared" si="20"/>
        <v>0</v>
      </c>
      <c r="V34" s="15">
        <f t="shared" si="21"/>
        <v>915.2276287278769</v>
      </c>
      <c r="W34" s="15">
        <f t="shared" si="22"/>
        <v>0</v>
      </c>
      <c r="X34" s="15">
        <f t="shared" si="23"/>
        <v>0</v>
      </c>
    </row>
    <row r="35" spans="1:24" s="24" customFormat="1" ht="12.75" customHeight="1">
      <c r="A35" s="12">
        <v>31</v>
      </c>
      <c r="B35" s="13" t="s">
        <v>114</v>
      </c>
      <c r="C35" s="13" t="s">
        <v>163</v>
      </c>
      <c r="D35" s="28"/>
      <c r="E35" s="53"/>
      <c r="F35" s="55">
        <f t="shared" si="14"/>
      </c>
      <c r="G35" s="56"/>
      <c r="H35" s="57">
        <f t="shared" si="15"/>
      </c>
      <c r="I35" s="53"/>
      <c r="J35" s="55">
        <f t="shared" si="16"/>
      </c>
      <c r="K35" s="56">
        <v>0.007395833337795921</v>
      </c>
      <c r="L35" s="59">
        <f t="shared" si="17"/>
        <v>912.3630667421322</v>
      </c>
      <c r="M35" s="54"/>
      <c r="N35" s="55">
        <f t="shared" si="4"/>
      </c>
      <c r="O35" s="56"/>
      <c r="P35" s="44">
        <f t="shared" si="5"/>
      </c>
      <c r="Q35" s="52">
        <f t="shared" si="6"/>
        <v>912.3630667421322</v>
      </c>
      <c r="R35" s="52">
        <f t="shared" si="7"/>
        <v>912.3630667421322</v>
      </c>
      <c r="S35" s="15">
        <f t="shared" si="18"/>
        <v>0</v>
      </c>
      <c r="T35" s="15">
        <f t="shared" si="19"/>
        <v>0</v>
      </c>
      <c r="U35" s="15">
        <f t="shared" si="20"/>
        <v>0</v>
      </c>
      <c r="V35" s="15">
        <f t="shared" si="21"/>
        <v>912.3630667421322</v>
      </c>
      <c r="W35" s="15">
        <f t="shared" si="22"/>
        <v>0</v>
      </c>
      <c r="X35" s="15">
        <f t="shared" si="23"/>
        <v>0</v>
      </c>
    </row>
    <row r="36" spans="1:25" s="24" customFormat="1" ht="12.75" customHeight="1">
      <c r="A36" s="12">
        <v>32</v>
      </c>
      <c r="B36" s="13" t="s">
        <v>164</v>
      </c>
      <c r="C36" s="14" t="s">
        <v>165</v>
      </c>
      <c r="D36" s="28"/>
      <c r="E36" s="53"/>
      <c r="F36" s="55">
        <f t="shared" si="14"/>
      </c>
      <c r="G36" s="56">
        <v>0.013402777777777777</v>
      </c>
      <c r="H36" s="57">
        <f t="shared" si="15"/>
        <v>906.7357512953367</v>
      </c>
      <c r="I36" s="53"/>
      <c r="J36" s="55">
        <f t="shared" si="16"/>
      </c>
      <c r="K36" s="56"/>
      <c r="L36" s="59">
        <f t="shared" si="17"/>
      </c>
      <c r="M36" s="54"/>
      <c r="N36" s="55">
        <f t="shared" si="4"/>
      </c>
      <c r="O36" s="56"/>
      <c r="P36" s="44">
        <f t="shared" si="5"/>
      </c>
      <c r="Q36" s="52">
        <f t="shared" si="6"/>
        <v>906.7357512953367</v>
      </c>
      <c r="R36" s="52">
        <f t="shared" si="7"/>
        <v>906.7357512953367</v>
      </c>
      <c r="S36" s="15">
        <f t="shared" si="18"/>
        <v>0</v>
      </c>
      <c r="T36" s="15">
        <f t="shared" si="19"/>
        <v>906.7357512953367</v>
      </c>
      <c r="U36" s="15">
        <f t="shared" si="20"/>
        <v>0</v>
      </c>
      <c r="V36" s="15">
        <f t="shared" si="21"/>
        <v>0</v>
      </c>
      <c r="W36" s="15">
        <f t="shared" si="22"/>
        <v>0</v>
      </c>
      <c r="X36" s="15">
        <f t="shared" si="23"/>
        <v>0</v>
      </c>
      <c r="Y36" s="42"/>
    </row>
    <row r="37" spans="1:24" s="24" customFormat="1" ht="12.75" customHeight="1">
      <c r="A37" s="12">
        <v>33</v>
      </c>
      <c r="B37" s="13" t="s">
        <v>836</v>
      </c>
      <c r="C37" s="13" t="s">
        <v>837</v>
      </c>
      <c r="D37" s="28"/>
      <c r="E37" s="53"/>
      <c r="F37" s="55">
        <f t="shared" si="14"/>
      </c>
      <c r="G37" s="56"/>
      <c r="H37" s="57">
        <f t="shared" si="15"/>
      </c>
      <c r="I37" s="53"/>
      <c r="J37" s="55">
        <f t="shared" si="16"/>
      </c>
      <c r="K37" s="56"/>
      <c r="L37" s="59">
        <f t="shared" si="17"/>
      </c>
      <c r="M37" s="54">
        <v>0.012719907407407407</v>
      </c>
      <c r="N37" s="55">
        <f aca="true" t="shared" si="24" ref="N37:N68">IF(M37="","",M$2/(M37)*$T$3)</f>
        <v>898.9990900818926</v>
      </c>
      <c r="O37" s="56"/>
      <c r="P37" s="44">
        <f aca="true" t="shared" si="25" ref="P37:P68">IF(O37="","",O$2/(O37)*$T$3)</f>
      </c>
      <c r="Q37" s="52">
        <f aca="true" t="shared" si="26" ref="Q37:Q68">IF(B37="","",SUM(F37,H37,J37,L37,N37,P37))</f>
        <v>898.9990900818926</v>
      </c>
      <c r="R37" s="52">
        <f aca="true" t="shared" si="27" ref="R37:R68">IF(Q37="","",IF(COUNT(S37:X37)&lt;$T$2,Q37,IF(COUNT(S37:X37)=$T$2,Q37-MIN(S37:X37),Q37-MIN(S37:X37)-SMALL(S37:X37,2)-SMALL(S37:X37,3))))</f>
        <v>898.9990900818926</v>
      </c>
      <c r="S37" s="15">
        <f t="shared" si="18"/>
        <v>0</v>
      </c>
      <c r="T37" s="15">
        <f t="shared" si="19"/>
        <v>0</v>
      </c>
      <c r="U37" s="15">
        <f t="shared" si="20"/>
        <v>0</v>
      </c>
      <c r="V37" s="15">
        <f t="shared" si="21"/>
        <v>0</v>
      </c>
      <c r="W37" s="15">
        <f t="shared" si="22"/>
        <v>898.9990900818926</v>
      </c>
      <c r="X37" s="15">
        <f t="shared" si="23"/>
        <v>0</v>
      </c>
    </row>
    <row r="38" spans="1:25" s="24" customFormat="1" ht="12.75" customHeight="1">
      <c r="A38" s="12">
        <v>34</v>
      </c>
      <c r="B38" s="62" t="s">
        <v>149</v>
      </c>
      <c r="C38" s="62" t="s">
        <v>157</v>
      </c>
      <c r="D38" s="28" t="s">
        <v>90</v>
      </c>
      <c r="E38" s="53">
        <v>0.01539351851851852</v>
      </c>
      <c r="F38" s="55">
        <f t="shared" si="14"/>
        <v>896.2406015037594</v>
      </c>
      <c r="G38" s="56"/>
      <c r="H38" s="57">
        <f t="shared" si="15"/>
      </c>
      <c r="I38" s="53"/>
      <c r="J38" s="55">
        <f t="shared" si="16"/>
      </c>
      <c r="K38" s="56"/>
      <c r="L38" s="59">
        <f t="shared" si="17"/>
      </c>
      <c r="M38" s="54"/>
      <c r="N38" s="55">
        <f t="shared" si="24"/>
      </c>
      <c r="O38" s="56"/>
      <c r="P38" s="44">
        <f t="shared" si="25"/>
      </c>
      <c r="Q38" s="52">
        <f t="shared" si="26"/>
        <v>896.2406015037594</v>
      </c>
      <c r="R38" s="52">
        <f t="shared" si="27"/>
        <v>896.2406015037594</v>
      </c>
      <c r="S38" s="15">
        <f t="shared" si="18"/>
        <v>896.2406015037594</v>
      </c>
      <c r="T38" s="15">
        <f t="shared" si="19"/>
        <v>0</v>
      </c>
      <c r="U38" s="15">
        <f t="shared" si="20"/>
        <v>0</v>
      </c>
      <c r="V38" s="15">
        <f t="shared" si="21"/>
        <v>0</v>
      </c>
      <c r="W38" s="15">
        <f t="shared" si="22"/>
        <v>0</v>
      </c>
      <c r="X38" s="15">
        <f t="shared" si="23"/>
        <v>0</v>
      </c>
      <c r="Y38" s="42"/>
    </row>
    <row r="39" spans="1:23" s="24" customFormat="1" ht="12.75" customHeight="1">
      <c r="A39" s="12">
        <v>35</v>
      </c>
      <c r="B39" s="13" t="s">
        <v>939</v>
      </c>
      <c r="C39" s="14" t="s">
        <v>434</v>
      </c>
      <c r="D39" s="28" t="s">
        <v>290</v>
      </c>
      <c r="E39" s="53"/>
      <c r="F39" s="55"/>
      <c r="G39" s="56"/>
      <c r="H39" s="57"/>
      <c r="I39" s="53"/>
      <c r="J39" s="55"/>
      <c r="K39" s="56"/>
      <c r="L39" s="59"/>
      <c r="M39" s="54"/>
      <c r="N39" s="55">
        <f t="shared" si="24"/>
      </c>
      <c r="O39" s="56">
        <v>0.011006944444444444</v>
      </c>
      <c r="P39" s="44">
        <f t="shared" si="25"/>
        <v>892.7444794952683</v>
      </c>
      <c r="Q39" s="52">
        <f t="shared" si="26"/>
        <v>892.7444794952683</v>
      </c>
      <c r="R39" s="52">
        <f t="shared" si="27"/>
        <v>892.7444794952683</v>
      </c>
      <c r="S39" s="41"/>
      <c r="T39" s="41"/>
      <c r="U39" s="41"/>
      <c r="V39" s="41"/>
      <c r="W39" s="41"/>
    </row>
    <row r="40" spans="1:24" s="24" customFormat="1" ht="12.75" customHeight="1">
      <c r="A40" s="12">
        <v>36</v>
      </c>
      <c r="B40" s="13" t="s">
        <v>382</v>
      </c>
      <c r="C40" s="13" t="s">
        <v>405</v>
      </c>
      <c r="D40" s="28"/>
      <c r="E40" s="53"/>
      <c r="F40" s="55">
        <f>IF(E40="","",E$2/(E40)*$T$3)</f>
      </c>
      <c r="G40" s="56"/>
      <c r="H40" s="57">
        <f>IF(G40="","",G$2/(G40)*$T$3)</f>
      </c>
      <c r="I40" s="53"/>
      <c r="J40" s="55">
        <f>IF(I40="","",I$2/(I40)*$T$3)</f>
      </c>
      <c r="K40" s="56">
        <v>0.00763888889196096</v>
      </c>
      <c r="L40" s="59">
        <f>IF(K40="","",K$2/(K40)*$T$3)</f>
        <v>883.3333329780902</v>
      </c>
      <c r="M40" s="54"/>
      <c r="N40" s="55">
        <f t="shared" si="24"/>
      </c>
      <c r="O40" s="56"/>
      <c r="P40" s="44">
        <f t="shared" si="25"/>
      </c>
      <c r="Q40" s="52">
        <f t="shared" si="26"/>
        <v>883.3333329780902</v>
      </c>
      <c r="R40" s="52">
        <f t="shared" si="27"/>
        <v>883.3333329780902</v>
      </c>
      <c r="S40" s="15">
        <f>IF(F40="",0,F40)</f>
        <v>0</v>
      </c>
      <c r="T40" s="15">
        <f>IF(H40="",0,H40)</f>
        <v>0</v>
      </c>
      <c r="U40" s="15">
        <f>IF(J40="",0,J40)</f>
        <v>0</v>
      </c>
      <c r="V40" s="15">
        <f>IF(L40="",0,L40)</f>
        <v>883.3333329780902</v>
      </c>
      <c r="W40" s="15">
        <f>IF(N40="",0,N40)</f>
        <v>0</v>
      </c>
      <c r="X40" s="15">
        <f>IF(P40="",0,P40)</f>
        <v>0</v>
      </c>
    </row>
    <row r="41" spans="1:24" s="24" customFormat="1" ht="12.75" customHeight="1">
      <c r="A41" s="12">
        <v>37</v>
      </c>
      <c r="B41" s="13" t="s">
        <v>383</v>
      </c>
      <c r="C41" s="13" t="s">
        <v>29</v>
      </c>
      <c r="D41" s="28"/>
      <c r="E41" s="53"/>
      <c r="F41" s="55">
        <f>IF(E41="","",E$2/(E41)*$T$3)</f>
      </c>
      <c r="G41" s="56"/>
      <c r="H41" s="57">
        <f>IF(G41="","",G$2/(G41)*$T$3)</f>
      </c>
      <c r="I41" s="53"/>
      <c r="J41" s="55">
        <f>IF(I41="","",I$2/(I41)*$T$3)</f>
      </c>
      <c r="K41" s="56">
        <v>0.007662037038244307</v>
      </c>
      <c r="L41" s="59">
        <f>IF(K41="","",K$2/(K41)*$T$3)</f>
        <v>880.6646524292138</v>
      </c>
      <c r="M41" s="54"/>
      <c r="N41" s="55">
        <f t="shared" si="24"/>
      </c>
      <c r="O41" s="56"/>
      <c r="P41" s="44">
        <f t="shared" si="25"/>
      </c>
      <c r="Q41" s="52">
        <f t="shared" si="26"/>
        <v>880.6646524292138</v>
      </c>
      <c r="R41" s="52">
        <f t="shared" si="27"/>
        <v>880.6646524292138</v>
      </c>
      <c r="S41" s="15">
        <f>IF(F41="",0,F41)</f>
        <v>0</v>
      </c>
      <c r="T41" s="15">
        <f>IF(H41="",0,H41)</f>
        <v>0</v>
      </c>
      <c r="U41" s="15">
        <f>IF(J41="",0,J41)</f>
        <v>0</v>
      </c>
      <c r="V41" s="15">
        <f>IF(L41="",0,L41)</f>
        <v>880.6646524292138</v>
      </c>
      <c r="W41" s="15">
        <f>IF(N41="",0,N41)</f>
        <v>0</v>
      </c>
      <c r="X41" s="15">
        <f>IF(P41="",0,P41)</f>
        <v>0</v>
      </c>
    </row>
    <row r="42" spans="1:24" s="24" customFormat="1" ht="12.75" customHeight="1">
      <c r="A42" s="12">
        <v>38</v>
      </c>
      <c r="B42" s="13" t="s">
        <v>838</v>
      </c>
      <c r="C42" s="13" t="s">
        <v>757</v>
      </c>
      <c r="D42" s="28"/>
      <c r="E42" s="53"/>
      <c r="F42" s="55">
        <f>IF(E42="","",E$2/(E42)*$T$3)</f>
      </c>
      <c r="G42" s="56"/>
      <c r="H42" s="57">
        <f>IF(G42="","",G$2/(G42)*$T$3)</f>
      </c>
      <c r="I42" s="53"/>
      <c r="J42" s="55">
        <f>IF(I42="","",I$2/(I42)*$T$3)</f>
      </c>
      <c r="K42" s="56"/>
      <c r="L42" s="59">
        <f>IF(K42="","",K$2/(K42)*$T$3)</f>
      </c>
      <c r="M42" s="54">
        <v>0.013032407407407407</v>
      </c>
      <c r="N42" s="55">
        <f t="shared" si="24"/>
        <v>877.4422735346359</v>
      </c>
      <c r="O42" s="56"/>
      <c r="P42" s="44">
        <f t="shared" si="25"/>
      </c>
      <c r="Q42" s="52">
        <f t="shared" si="26"/>
        <v>877.4422735346359</v>
      </c>
      <c r="R42" s="52">
        <f t="shared" si="27"/>
        <v>877.4422735346359</v>
      </c>
      <c r="S42" s="15">
        <f>IF(F42="",0,F42)</f>
        <v>0</v>
      </c>
      <c r="T42" s="15">
        <f>IF(H42="",0,H42)</f>
        <v>0</v>
      </c>
      <c r="U42" s="15">
        <f>IF(J42="",0,J42)</f>
        <v>0</v>
      </c>
      <c r="V42" s="15">
        <f>IF(L42="",0,L42)</f>
        <v>0</v>
      </c>
      <c r="W42" s="15">
        <f>IF(N42="",0,N42)</f>
        <v>877.4422735346359</v>
      </c>
      <c r="X42" s="15">
        <f>IF(P42="",0,P42)</f>
        <v>0</v>
      </c>
    </row>
    <row r="43" spans="1:23" s="24" customFormat="1" ht="12.75" customHeight="1">
      <c r="A43" s="12">
        <v>39</v>
      </c>
      <c r="B43" s="13" t="s">
        <v>940</v>
      </c>
      <c r="C43" s="14" t="s">
        <v>935</v>
      </c>
      <c r="D43" s="28" t="s">
        <v>632</v>
      </c>
      <c r="E43" s="53"/>
      <c r="F43" s="55"/>
      <c r="G43" s="56"/>
      <c r="H43" s="57"/>
      <c r="I43" s="53"/>
      <c r="J43" s="55"/>
      <c r="K43" s="56"/>
      <c r="L43" s="59"/>
      <c r="M43" s="54"/>
      <c r="N43" s="55">
        <f t="shared" si="24"/>
      </c>
      <c r="O43" s="56">
        <v>0.011203703703703702</v>
      </c>
      <c r="P43" s="44">
        <f t="shared" si="25"/>
        <v>877.0661157024796</v>
      </c>
      <c r="Q43" s="52">
        <f t="shared" si="26"/>
        <v>877.0661157024796</v>
      </c>
      <c r="R43" s="52">
        <f t="shared" si="27"/>
        <v>877.0661157024796</v>
      </c>
      <c r="S43" s="41"/>
      <c r="T43" s="41"/>
      <c r="U43" s="41"/>
      <c r="V43" s="41"/>
      <c r="W43" s="41"/>
    </row>
    <row r="44" spans="1:23" s="24" customFormat="1" ht="12.75" customHeight="1">
      <c r="A44" s="12">
        <v>40</v>
      </c>
      <c r="B44" s="13" t="s">
        <v>941</v>
      </c>
      <c r="C44" s="14" t="s">
        <v>653</v>
      </c>
      <c r="D44" s="28" t="s">
        <v>650</v>
      </c>
      <c r="E44" s="53"/>
      <c r="F44" s="55"/>
      <c r="G44" s="56"/>
      <c r="H44" s="57"/>
      <c r="I44" s="53"/>
      <c r="J44" s="55"/>
      <c r="K44" s="56"/>
      <c r="L44" s="59"/>
      <c r="M44" s="54"/>
      <c r="N44" s="55">
        <f t="shared" si="24"/>
      </c>
      <c r="O44" s="56">
        <v>0.01142361111111111</v>
      </c>
      <c r="P44" s="44">
        <f t="shared" si="25"/>
        <v>860.1823708206689</v>
      </c>
      <c r="Q44" s="52">
        <f t="shared" si="26"/>
        <v>860.1823708206689</v>
      </c>
      <c r="R44" s="52">
        <f t="shared" si="27"/>
        <v>860.1823708206689</v>
      </c>
      <c r="S44" s="41"/>
      <c r="T44" s="41"/>
      <c r="U44" s="41"/>
      <c r="V44" s="41"/>
      <c r="W44" s="41"/>
    </row>
    <row r="45" spans="1:24" s="24" customFormat="1" ht="12.75" customHeight="1">
      <c r="A45" s="12">
        <v>41</v>
      </c>
      <c r="B45" s="13" t="s">
        <v>839</v>
      </c>
      <c r="C45" s="13" t="s">
        <v>343</v>
      </c>
      <c r="D45" s="28"/>
      <c r="E45" s="53"/>
      <c r="F45" s="55">
        <f>IF(E45="","",E$2/(E45)*$T$3)</f>
      </c>
      <c r="G45" s="56"/>
      <c r="H45" s="57">
        <f>IF(G45="","",G$2/(G45)*$T$3)</f>
      </c>
      <c r="I45" s="53"/>
      <c r="J45" s="55">
        <f>IF(I45="","",I$2/(I45)*$T$3)</f>
      </c>
      <c r="K45" s="56"/>
      <c r="L45" s="59">
        <f>IF(K45="","",K$2/(K45)*$T$3)</f>
      </c>
      <c r="M45" s="54">
        <v>0.013368055555555557</v>
      </c>
      <c r="N45" s="55">
        <f t="shared" si="24"/>
        <v>855.4112554112554</v>
      </c>
      <c r="O45" s="56"/>
      <c r="P45" s="44">
        <f t="shared" si="25"/>
      </c>
      <c r="Q45" s="52">
        <f t="shared" si="26"/>
        <v>855.4112554112554</v>
      </c>
      <c r="R45" s="52">
        <f t="shared" si="27"/>
        <v>855.4112554112554</v>
      </c>
      <c r="S45" s="15">
        <f>IF(F45="",0,F45)</f>
        <v>0</v>
      </c>
      <c r="T45" s="15">
        <f>IF(H45="",0,H45)</f>
        <v>0</v>
      </c>
      <c r="U45" s="15">
        <f>IF(J45="",0,J45)</f>
        <v>0</v>
      </c>
      <c r="V45" s="15">
        <f>IF(L45="",0,L45)</f>
        <v>0</v>
      </c>
      <c r="W45" s="15">
        <f>IF(N45="",0,N45)</f>
        <v>855.4112554112554</v>
      </c>
      <c r="X45" s="15">
        <f>IF(P45="",0,P45)</f>
        <v>0</v>
      </c>
    </row>
    <row r="46" spans="1:24" s="24" customFormat="1" ht="12.75" customHeight="1">
      <c r="A46" s="12">
        <v>42</v>
      </c>
      <c r="B46" s="13" t="s">
        <v>840</v>
      </c>
      <c r="C46" s="14" t="s">
        <v>841</v>
      </c>
      <c r="D46" s="28"/>
      <c r="E46" s="53"/>
      <c r="F46" s="55">
        <f>IF(E46="","",E$2/(E46)*$T$3)</f>
      </c>
      <c r="G46" s="56"/>
      <c r="H46" s="57">
        <f>IF(G46="","",G$2/(G46)*$T$3)</f>
      </c>
      <c r="I46" s="53"/>
      <c r="J46" s="55">
        <f>IF(I46="","",I$2/(I46)*$T$3)</f>
      </c>
      <c r="K46" s="56"/>
      <c r="L46" s="59">
        <f>IF(K46="","",K$2/(K46)*$T$3)</f>
      </c>
      <c r="M46" s="54">
        <v>0.013402777777777777</v>
      </c>
      <c r="N46" s="55">
        <f t="shared" si="24"/>
        <v>853.1951640759931</v>
      </c>
      <c r="O46" s="56"/>
      <c r="P46" s="44">
        <f t="shared" si="25"/>
      </c>
      <c r="Q46" s="52">
        <f t="shared" si="26"/>
        <v>853.1951640759931</v>
      </c>
      <c r="R46" s="52">
        <f t="shared" si="27"/>
        <v>853.1951640759931</v>
      </c>
      <c r="S46" s="15">
        <f>IF(F46="",0,F46)</f>
        <v>0</v>
      </c>
      <c r="T46" s="15">
        <f>IF(H46="",0,H46)</f>
        <v>0</v>
      </c>
      <c r="U46" s="15">
        <f>IF(J46="",0,J46)</f>
        <v>0</v>
      </c>
      <c r="V46" s="15">
        <f>IF(L46="",0,L46)</f>
        <v>0</v>
      </c>
      <c r="W46" s="15">
        <f>IF(N46="",0,N46)</f>
        <v>853.1951640759931</v>
      </c>
      <c r="X46" s="15">
        <f>IF(P46="",0,P46)</f>
        <v>0</v>
      </c>
    </row>
    <row r="47" spans="1:25" s="24" customFormat="1" ht="12.75" customHeight="1">
      <c r="A47" s="12">
        <v>43</v>
      </c>
      <c r="B47" s="13" t="s">
        <v>124</v>
      </c>
      <c r="C47" s="66" t="s">
        <v>167</v>
      </c>
      <c r="D47" s="67"/>
      <c r="E47" s="53"/>
      <c r="F47" s="55">
        <f>IF(E47="","",E$2/(E47)*$T$3)</f>
      </c>
      <c r="G47" s="56">
        <v>0.014247685185185184</v>
      </c>
      <c r="H47" s="57">
        <f>IF(G47="","",G$2/(G47)*$T$3)</f>
        <v>852.9650690495532</v>
      </c>
      <c r="I47" s="53"/>
      <c r="J47" s="55">
        <f>IF(I47="","",I$2/(I47)*$T$3)</f>
      </c>
      <c r="K47" s="56"/>
      <c r="L47" s="59">
        <f>IF(K47="","",K$2/(K47)*$T$3)</f>
      </c>
      <c r="M47" s="54"/>
      <c r="N47" s="55">
        <f t="shared" si="24"/>
      </c>
      <c r="O47" s="56"/>
      <c r="P47" s="44">
        <f t="shared" si="25"/>
      </c>
      <c r="Q47" s="52">
        <f t="shared" si="26"/>
        <v>852.9650690495532</v>
      </c>
      <c r="R47" s="52">
        <f t="shared" si="27"/>
        <v>852.9650690495532</v>
      </c>
      <c r="S47" s="15">
        <f>IF(F47="",0,F47)</f>
        <v>0</v>
      </c>
      <c r="T47" s="15">
        <f>IF(H47="",0,H47)</f>
        <v>852.9650690495532</v>
      </c>
      <c r="U47" s="15">
        <f>IF(J47="",0,J47)</f>
        <v>0</v>
      </c>
      <c r="V47" s="15">
        <f>IF(L47="",0,L47)</f>
        <v>0</v>
      </c>
      <c r="W47" s="15">
        <f>IF(N47="",0,N47)</f>
        <v>0</v>
      </c>
      <c r="X47" s="15">
        <f>IF(P47="",0,P47)</f>
        <v>0</v>
      </c>
      <c r="Y47" s="42"/>
    </row>
    <row r="48" spans="1:23" s="24" customFormat="1" ht="12.75" customHeight="1">
      <c r="A48" s="12">
        <v>44</v>
      </c>
      <c r="B48" s="13" t="s">
        <v>942</v>
      </c>
      <c r="C48" s="14" t="s">
        <v>936</v>
      </c>
      <c r="D48" s="28" t="s">
        <v>639</v>
      </c>
      <c r="E48" s="53"/>
      <c r="F48" s="55"/>
      <c r="G48" s="56"/>
      <c r="H48" s="57"/>
      <c r="I48" s="53"/>
      <c r="J48" s="55"/>
      <c r="K48" s="56"/>
      <c r="L48" s="59"/>
      <c r="M48" s="54"/>
      <c r="N48" s="55">
        <f t="shared" si="24"/>
      </c>
      <c r="O48" s="56">
        <v>0.01152777777777778</v>
      </c>
      <c r="P48" s="44">
        <f t="shared" si="25"/>
        <v>852.4096385542168</v>
      </c>
      <c r="Q48" s="52">
        <f t="shared" si="26"/>
        <v>852.4096385542168</v>
      </c>
      <c r="R48" s="52">
        <f t="shared" si="27"/>
        <v>852.4096385542168</v>
      </c>
      <c r="S48" s="41"/>
      <c r="T48" s="41"/>
      <c r="U48" s="41"/>
      <c r="V48" s="41"/>
      <c r="W48" s="41"/>
    </row>
    <row r="49" spans="1:24" s="24" customFormat="1" ht="12.75" customHeight="1">
      <c r="A49" s="12">
        <v>45</v>
      </c>
      <c r="B49" s="13" t="s">
        <v>385</v>
      </c>
      <c r="C49" s="13" t="s">
        <v>407</v>
      </c>
      <c r="D49" s="28"/>
      <c r="E49" s="53"/>
      <c r="F49" s="55">
        <f aca="true" t="shared" si="28" ref="F49:F59">IF(E49="","",E$2/(E49)*$T$3)</f>
      </c>
      <c r="G49" s="56"/>
      <c r="H49" s="57">
        <f aca="true" t="shared" si="29" ref="H49:H59">IF(G49="","",G$2/(G49)*$T$3)</f>
      </c>
      <c r="I49" s="53"/>
      <c r="J49" s="55">
        <f aca="true" t="shared" si="30" ref="J49:J59">IF(I49="","",I$2/(I49)*$T$3)</f>
      </c>
      <c r="K49" s="56">
        <v>0.007928240745968651</v>
      </c>
      <c r="L49" s="59">
        <f aca="true" t="shared" si="31" ref="L49:L59">IF(K49="","",K$2/(K49)*$T$3)</f>
        <v>851.0948899497339</v>
      </c>
      <c r="M49" s="54"/>
      <c r="N49" s="55">
        <f t="shared" si="24"/>
      </c>
      <c r="O49" s="56"/>
      <c r="P49" s="44">
        <f t="shared" si="25"/>
      </c>
      <c r="Q49" s="52">
        <f t="shared" si="26"/>
        <v>851.0948899497339</v>
      </c>
      <c r="R49" s="52">
        <f t="shared" si="27"/>
        <v>851.0948899497339</v>
      </c>
      <c r="S49" s="15">
        <f aca="true" t="shared" si="32" ref="S49:S59">IF(F49="",0,F49)</f>
        <v>0</v>
      </c>
      <c r="T49" s="15">
        <f aca="true" t="shared" si="33" ref="T49:T59">IF(H49="",0,H49)</f>
        <v>0</v>
      </c>
      <c r="U49" s="15">
        <f aca="true" t="shared" si="34" ref="U49:U59">IF(J49="",0,J49)</f>
        <v>0</v>
      </c>
      <c r="V49" s="15">
        <f aca="true" t="shared" si="35" ref="V49:V59">IF(L49="",0,L49)</f>
        <v>851.0948899497339</v>
      </c>
      <c r="W49" s="15">
        <f aca="true" t="shared" si="36" ref="W49:W59">IF(N49="",0,N49)</f>
        <v>0</v>
      </c>
      <c r="X49" s="15">
        <f aca="true" t="shared" si="37" ref="X49:X59">IF(P49="",0,P49)</f>
        <v>0</v>
      </c>
    </row>
    <row r="50" spans="1:24" s="24" customFormat="1" ht="12.75" customHeight="1">
      <c r="A50" s="12">
        <v>46</v>
      </c>
      <c r="B50" s="13" t="s">
        <v>386</v>
      </c>
      <c r="C50" s="13" t="s">
        <v>408</v>
      </c>
      <c r="D50" s="28"/>
      <c r="E50" s="53"/>
      <c r="F50" s="55">
        <f t="shared" si="28"/>
      </c>
      <c r="G50" s="56"/>
      <c r="H50" s="57">
        <f t="shared" si="29"/>
      </c>
      <c r="I50" s="53"/>
      <c r="J50" s="55">
        <f t="shared" si="30"/>
      </c>
      <c r="K50" s="56">
        <v>0.007962962961755693</v>
      </c>
      <c r="L50" s="59">
        <f t="shared" si="31"/>
        <v>847.383721058705</v>
      </c>
      <c r="M50" s="54"/>
      <c r="N50" s="55">
        <f t="shared" si="24"/>
      </c>
      <c r="O50" s="56"/>
      <c r="P50" s="44">
        <f t="shared" si="25"/>
      </c>
      <c r="Q50" s="52">
        <f t="shared" si="26"/>
        <v>847.383721058705</v>
      </c>
      <c r="R50" s="52">
        <f t="shared" si="27"/>
        <v>847.383721058705</v>
      </c>
      <c r="S50" s="15">
        <f t="shared" si="32"/>
        <v>0</v>
      </c>
      <c r="T50" s="15">
        <f t="shared" si="33"/>
        <v>0</v>
      </c>
      <c r="U50" s="15">
        <f t="shared" si="34"/>
        <v>0</v>
      </c>
      <c r="V50" s="15">
        <f t="shared" si="35"/>
        <v>847.383721058705</v>
      </c>
      <c r="W50" s="15">
        <f t="shared" si="36"/>
        <v>0</v>
      </c>
      <c r="X50" s="15">
        <f t="shared" si="37"/>
        <v>0</v>
      </c>
    </row>
    <row r="51" spans="1:24" s="24" customFormat="1" ht="12.75" customHeight="1">
      <c r="A51" s="12">
        <v>47</v>
      </c>
      <c r="B51" s="13" t="s">
        <v>387</v>
      </c>
      <c r="C51" s="13" t="s">
        <v>409</v>
      </c>
      <c r="D51" s="28"/>
      <c r="E51" s="53"/>
      <c r="F51" s="55">
        <f t="shared" si="28"/>
      </c>
      <c r="G51" s="56"/>
      <c r="H51" s="57">
        <f t="shared" si="29"/>
      </c>
      <c r="I51" s="53"/>
      <c r="J51" s="55">
        <f t="shared" si="30"/>
      </c>
      <c r="K51" s="56">
        <v>0.007962962961755693</v>
      </c>
      <c r="L51" s="59">
        <f t="shared" si="31"/>
        <v>847.383721058705</v>
      </c>
      <c r="M51" s="54"/>
      <c r="N51" s="55">
        <f t="shared" si="24"/>
      </c>
      <c r="O51" s="56"/>
      <c r="P51" s="44">
        <f t="shared" si="25"/>
      </c>
      <c r="Q51" s="52">
        <f t="shared" si="26"/>
        <v>847.383721058705</v>
      </c>
      <c r="R51" s="52">
        <f t="shared" si="27"/>
        <v>847.383721058705</v>
      </c>
      <c r="S51" s="15">
        <f t="shared" si="32"/>
        <v>0</v>
      </c>
      <c r="T51" s="15">
        <f t="shared" si="33"/>
        <v>0</v>
      </c>
      <c r="U51" s="15">
        <f t="shared" si="34"/>
        <v>0</v>
      </c>
      <c r="V51" s="15">
        <f t="shared" si="35"/>
        <v>847.383721058705</v>
      </c>
      <c r="W51" s="15">
        <f t="shared" si="36"/>
        <v>0</v>
      </c>
      <c r="X51" s="15">
        <f t="shared" si="37"/>
        <v>0</v>
      </c>
    </row>
    <row r="52" spans="1:24" s="24" customFormat="1" ht="12.75" customHeight="1">
      <c r="A52" s="12">
        <v>48</v>
      </c>
      <c r="B52" s="13" t="s">
        <v>388</v>
      </c>
      <c r="C52" s="13" t="s">
        <v>410</v>
      </c>
      <c r="D52" s="28"/>
      <c r="E52" s="53"/>
      <c r="F52" s="55">
        <f t="shared" si="28"/>
      </c>
      <c r="G52" s="56"/>
      <c r="H52" s="57">
        <f t="shared" si="29"/>
      </c>
      <c r="I52" s="53"/>
      <c r="J52" s="55">
        <f t="shared" si="30"/>
      </c>
      <c r="K52" s="56">
        <v>0.007974537038535345</v>
      </c>
      <c r="L52" s="59">
        <f t="shared" si="31"/>
        <v>846.1538459948653</v>
      </c>
      <c r="M52" s="54"/>
      <c r="N52" s="55">
        <f t="shared" si="24"/>
      </c>
      <c r="O52" s="56"/>
      <c r="P52" s="44">
        <f t="shared" si="25"/>
      </c>
      <c r="Q52" s="52">
        <f t="shared" si="26"/>
        <v>846.1538459948653</v>
      </c>
      <c r="R52" s="52">
        <f t="shared" si="27"/>
        <v>846.1538459948653</v>
      </c>
      <c r="S52" s="15">
        <f t="shared" si="32"/>
        <v>0</v>
      </c>
      <c r="T52" s="15">
        <f t="shared" si="33"/>
        <v>0</v>
      </c>
      <c r="U52" s="15">
        <f t="shared" si="34"/>
        <v>0</v>
      </c>
      <c r="V52" s="15">
        <f t="shared" si="35"/>
        <v>846.1538459948653</v>
      </c>
      <c r="W52" s="15">
        <f t="shared" si="36"/>
        <v>0</v>
      </c>
      <c r="X52" s="15">
        <f t="shared" si="37"/>
        <v>0</v>
      </c>
    </row>
    <row r="53" spans="1:24" s="24" customFormat="1" ht="12.75" customHeight="1">
      <c r="A53" s="12">
        <v>49</v>
      </c>
      <c r="B53" s="13" t="s">
        <v>189</v>
      </c>
      <c r="C53" s="13" t="s">
        <v>411</v>
      </c>
      <c r="D53" s="28"/>
      <c r="E53" s="53"/>
      <c r="F53" s="55">
        <f t="shared" si="28"/>
      </c>
      <c r="G53" s="56"/>
      <c r="H53" s="57">
        <f t="shared" si="29"/>
      </c>
      <c r="I53" s="53"/>
      <c r="J53" s="55">
        <f t="shared" si="30"/>
      </c>
      <c r="K53" s="56">
        <v>0.007974537038535345</v>
      </c>
      <c r="L53" s="59">
        <f t="shared" si="31"/>
        <v>846.1538459948653</v>
      </c>
      <c r="M53" s="54"/>
      <c r="N53" s="55">
        <f t="shared" si="24"/>
      </c>
      <c r="O53" s="56"/>
      <c r="P53" s="44">
        <f t="shared" si="25"/>
      </c>
      <c r="Q53" s="52">
        <f t="shared" si="26"/>
        <v>846.1538459948653</v>
      </c>
      <c r="R53" s="52">
        <f t="shared" si="27"/>
        <v>846.1538459948653</v>
      </c>
      <c r="S53" s="15">
        <f t="shared" si="32"/>
        <v>0</v>
      </c>
      <c r="T53" s="15">
        <f t="shared" si="33"/>
        <v>0</v>
      </c>
      <c r="U53" s="15">
        <f t="shared" si="34"/>
        <v>0</v>
      </c>
      <c r="V53" s="15">
        <f t="shared" si="35"/>
        <v>846.1538459948653</v>
      </c>
      <c r="W53" s="15">
        <f t="shared" si="36"/>
        <v>0</v>
      </c>
      <c r="X53" s="15">
        <f t="shared" si="37"/>
        <v>0</v>
      </c>
    </row>
    <row r="54" spans="1:24" s="24" customFormat="1" ht="12.75" customHeight="1">
      <c r="A54" s="12">
        <v>50</v>
      </c>
      <c r="B54" s="13" t="s">
        <v>389</v>
      </c>
      <c r="C54" s="13" t="s">
        <v>412</v>
      </c>
      <c r="D54" s="28"/>
      <c r="E54" s="53"/>
      <c r="F54" s="55">
        <f t="shared" si="28"/>
      </c>
      <c r="G54" s="56"/>
      <c r="H54" s="57">
        <f t="shared" si="29"/>
      </c>
      <c r="I54" s="53"/>
      <c r="J54" s="55">
        <f t="shared" si="30"/>
      </c>
      <c r="K54" s="56">
        <v>0.007986111115314998</v>
      </c>
      <c r="L54" s="59">
        <f t="shared" si="31"/>
        <v>844.9275357871145</v>
      </c>
      <c r="M54" s="54"/>
      <c r="N54" s="55">
        <f t="shared" si="24"/>
      </c>
      <c r="O54" s="56"/>
      <c r="P54" s="44">
        <f t="shared" si="25"/>
      </c>
      <c r="Q54" s="52">
        <f t="shared" si="26"/>
        <v>844.9275357871145</v>
      </c>
      <c r="R54" s="52">
        <f t="shared" si="27"/>
        <v>844.9275357871145</v>
      </c>
      <c r="S54" s="15">
        <f t="shared" si="32"/>
        <v>0</v>
      </c>
      <c r="T54" s="15">
        <f t="shared" si="33"/>
        <v>0</v>
      </c>
      <c r="U54" s="15">
        <f t="shared" si="34"/>
        <v>0</v>
      </c>
      <c r="V54" s="15">
        <f t="shared" si="35"/>
        <v>844.9275357871145</v>
      </c>
      <c r="W54" s="15">
        <f t="shared" si="36"/>
        <v>0</v>
      </c>
      <c r="X54" s="15">
        <f t="shared" si="37"/>
        <v>0</v>
      </c>
    </row>
    <row r="55" spans="1:25" s="24" customFormat="1" ht="12.75" customHeight="1">
      <c r="A55" s="12">
        <v>51</v>
      </c>
      <c r="B55" s="13" t="s">
        <v>168</v>
      </c>
      <c r="C55" s="66" t="s">
        <v>126</v>
      </c>
      <c r="D55" s="67"/>
      <c r="E55" s="53"/>
      <c r="F55" s="55">
        <f t="shared" si="28"/>
      </c>
      <c r="G55" s="56">
        <v>0.014444444444444446</v>
      </c>
      <c r="H55" s="57">
        <f t="shared" si="29"/>
        <v>841.3461538461537</v>
      </c>
      <c r="I55" s="53"/>
      <c r="J55" s="55">
        <f t="shared" si="30"/>
      </c>
      <c r="K55" s="56"/>
      <c r="L55" s="59">
        <f t="shared" si="31"/>
      </c>
      <c r="M55" s="54"/>
      <c r="N55" s="55">
        <f t="shared" si="24"/>
      </c>
      <c r="O55" s="56"/>
      <c r="P55" s="44">
        <f t="shared" si="25"/>
      </c>
      <c r="Q55" s="52">
        <f t="shared" si="26"/>
        <v>841.3461538461537</v>
      </c>
      <c r="R55" s="52">
        <f t="shared" si="27"/>
        <v>841.3461538461537</v>
      </c>
      <c r="S55" s="15">
        <f t="shared" si="32"/>
        <v>0</v>
      </c>
      <c r="T55" s="15">
        <f t="shared" si="33"/>
        <v>841.3461538461537</v>
      </c>
      <c r="U55" s="15">
        <f t="shared" si="34"/>
        <v>0</v>
      </c>
      <c r="V55" s="15">
        <f t="shared" si="35"/>
        <v>0</v>
      </c>
      <c r="W55" s="15">
        <f t="shared" si="36"/>
        <v>0</v>
      </c>
      <c r="X55" s="15">
        <f t="shared" si="37"/>
        <v>0</v>
      </c>
      <c r="Y55" s="42"/>
    </row>
    <row r="56" spans="1:24" s="24" customFormat="1" ht="12.75" customHeight="1">
      <c r="A56" s="12">
        <v>52</v>
      </c>
      <c r="B56" s="13" t="s">
        <v>394</v>
      </c>
      <c r="C56" s="14" t="s">
        <v>842</v>
      </c>
      <c r="D56" s="28"/>
      <c r="E56" s="53"/>
      <c r="F56" s="55">
        <f t="shared" si="28"/>
      </c>
      <c r="G56" s="56"/>
      <c r="H56" s="57">
        <f t="shared" si="29"/>
      </c>
      <c r="I56" s="53"/>
      <c r="J56" s="55">
        <f t="shared" si="30"/>
      </c>
      <c r="K56" s="56"/>
      <c r="L56" s="59">
        <f t="shared" si="31"/>
      </c>
      <c r="M56" s="54">
        <v>0.013611111111111114</v>
      </c>
      <c r="N56" s="55">
        <f t="shared" si="24"/>
        <v>840.1360544217686</v>
      </c>
      <c r="O56" s="56"/>
      <c r="P56" s="44">
        <f t="shared" si="25"/>
      </c>
      <c r="Q56" s="52">
        <f t="shared" si="26"/>
        <v>840.1360544217686</v>
      </c>
      <c r="R56" s="52">
        <f t="shared" si="27"/>
        <v>840.1360544217686</v>
      </c>
      <c r="S56" s="15">
        <f t="shared" si="32"/>
        <v>0</v>
      </c>
      <c r="T56" s="15">
        <f t="shared" si="33"/>
        <v>0</v>
      </c>
      <c r="U56" s="15">
        <f t="shared" si="34"/>
        <v>0</v>
      </c>
      <c r="V56" s="15">
        <f t="shared" si="35"/>
        <v>0</v>
      </c>
      <c r="W56" s="15">
        <f t="shared" si="36"/>
        <v>840.1360544217686</v>
      </c>
      <c r="X56" s="15">
        <f t="shared" si="37"/>
        <v>0</v>
      </c>
    </row>
    <row r="57" spans="1:24" s="24" customFormat="1" ht="12.75" customHeight="1">
      <c r="A57" s="12">
        <v>53</v>
      </c>
      <c r="B57" s="13" t="s">
        <v>390</v>
      </c>
      <c r="C57" s="13" t="s">
        <v>414</v>
      </c>
      <c r="D57" s="28"/>
      <c r="E57" s="53"/>
      <c r="F57" s="55">
        <f t="shared" si="28"/>
      </c>
      <c r="G57" s="56"/>
      <c r="H57" s="57">
        <f t="shared" si="29"/>
      </c>
      <c r="I57" s="53"/>
      <c r="J57" s="55">
        <f t="shared" si="30"/>
      </c>
      <c r="K57" s="56">
        <v>0.008032407407881692</v>
      </c>
      <c r="L57" s="59">
        <f t="shared" si="31"/>
        <v>840.0576368380057</v>
      </c>
      <c r="M57" s="54"/>
      <c r="N57" s="55">
        <f t="shared" si="24"/>
      </c>
      <c r="O57" s="56"/>
      <c r="P57" s="44">
        <f t="shared" si="25"/>
      </c>
      <c r="Q57" s="52">
        <f t="shared" si="26"/>
        <v>840.0576368380057</v>
      </c>
      <c r="R57" s="52">
        <f t="shared" si="27"/>
        <v>840.0576368380057</v>
      </c>
      <c r="S57" s="15">
        <f t="shared" si="32"/>
        <v>0</v>
      </c>
      <c r="T57" s="15">
        <f t="shared" si="33"/>
        <v>0</v>
      </c>
      <c r="U57" s="15">
        <f t="shared" si="34"/>
        <v>0</v>
      </c>
      <c r="V57" s="15">
        <f t="shared" si="35"/>
        <v>840.0576368380057</v>
      </c>
      <c r="W57" s="15">
        <f t="shared" si="36"/>
        <v>0</v>
      </c>
      <c r="X57" s="15">
        <f t="shared" si="37"/>
        <v>0</v>
      </c>
    </row>
    <row r="58" spans="1:24" s="24" customFormat="1" ht="12.75" customHeight="1">
      <c r="A58" s="12">
        <v>54</v>
      </c>
      <c r="B58" s="13" t="s">
        <v>14</v>
      </c>
      <c r="C58" s="13" t="s">
        <v>415</v>
      </c>
      <c r="D58" s="28"/>
      <c r="E58" s="53"/>
      <c r="F58" s="55">
        <f t="shared" si="28"/>
      </c>
      <c r="G58" s="56"/>
      <c r="H58" s="57">
        <f t="shared" si="29"/>
      </c>
      <c r="I58" s="53"/>
      <c r="J58" s="55">
        <f t="shared" si="30"/>
      </c>
      <c r="K58" s="56">
        <v>0.008078703700448386</v>
      </c>
      <c r="L58" s="59">
        <f t="shared" si="31"/>
        <v>835.2435533451578</v>
      </c>
      <c r="M58" s="54"/>
      <c r="N58" s="55">
        <f t="shared" si="24"/>
      </c>
      <c r="O58" s="56"/>
      <c r="P58" s="44">
        <f t="shared" si="25"/>
      </c>
      <c r="Q58" s="52">
        <f t="shared" si="26"/>
        <v>835.2435533451578</v>
      </c>
      <c r="R58" s="52">
        <f t="shared" si="27"/>
        <v>835.2435533451578</v>
      </c>
      <c r="S58" s="15">
        <f t="shared" si="32"/>
        <v>0</v>
      </c>
      <c r="T58" s="15">
        <f t="shared" si="33"/>
        <v>0</v>
      </c>
      <c r="U58" s="15">
        <f t="shared" si="34"/>
        <v>0</v>
      </c>
      <c r="V58" s="15">
        <f t="shared" si="35"/>
        <v>835.2435533451578</v>
      </c>
      <c r="W58" s="15">
        <f t="shared" si="36"/>
        <v>0</v>
      </c>
      <c r="X58" s="15">
        <f t="shared" si="37"/>
        <v>0</v>
      </c>
    </row>
    <row r="59" spans="1:24" s="24" customFormat="1" ht="12.75" customHeight="1">
      <c r="A59" s="12">
        <v>55</v>
      </c>
      <c r="B59" s="13" t="s">
        <v>391</v>
      </c>
      <c r="C59" s="13" t="s">
        <v>75</v>
      </c>
      <c r="D59" s="28"/>
      <c r="E59" s="53"/>
      <c r="F59" s="55">
        <f t="shared" si="28"/>
      </c>
      <c r="G59" s="56"/>
      <c r="H59" s="57">
        <f t="shared" si="29"/>
      </c>
      <c r="I59" s="53"/>
      <c r="J59" s="55">
        <f t="shared" si="30"/>
      </c>
      <c r="K59" s="56">
        <v>0.008090277777228039</v>
      </c>
      <c r="L59" s="59">
        <f t="shared" si="31"/>
        <v>834.0486409722678</v>
      </c>
      <c r="M59" s="54"/>
      <c r="N59" s="55">
        <f t="shared" si="24"/>
      </c>
      <c r="O59" s="56"/>
      <c r="P59" s="44">
        <f t="shared" si="25"/>
      </c>
      <c r="Q59" s="52">
        <f t="shared" si="26"/>
        <v>834.0486409722678</v>
      </c>
      <c r="R59" s="52">
        <f t="shared" si="27"/>
        <v>834.0486409722678</v>
      </c>
      <c r="S59" s="15">
        <f t="shared" si="32"/>
        <v>0</v>
      </c>
      <c r="T59" s="15">
        <f t="shared" si="33"/>
        <v>0</v>
      </c>
      <c r="U59" s="15">
        <f t="shared" si="34"/>
        <v>0</v>
      </c>
      <c r="V59" s="15">
        <f t="shared" si="35"/>
        <v>834.0486409722678</v>
      </c>
      <c r="W59" s="15">
        <f t="shared" si="36"/>
        <v>0</v>
      </c>
      <c r="X59" s="15">
        <f t="shared" si="37"/>
        <v>0</v>
      </c>
    </row>
    <row r="60" spans="1:23" s="24" customFormat="1" ht="12.75" customHeight="1">
      <c r="A60" s="12">
        <v>56</v>
      </c>
      <c r="B60" s="13" t="s">
        <v>946</v>
      </c>
      <c r="C60" s="92" t="s">
        <v>638</v>
      </c>
      <c r="D60" s="92" t="s">
        <v>639</v>
      </c>
      <c r="E60" s="53"/>
      <c r="F60" s="55"/>
      <c r="G60" s="56"/>
      <c r="H60" s="57"/>
      <c r="I60" s="53"/>
      <c r="J60" s="55"/>
      <c r="K60" s="56"/>
      <c r="L60" s="59"/>
      <c r="M60" s="54"/>
      <c r="N60" s="55">
        <f t="shared" si="24"/>
      </c>
      <c r="O60" s="56">
        <v>0.011805555555555555</v>
      </c>
      <c r="P60" s="44">
        <f t="shared" si="25"/>
        <v>832.3529411764706</v>
      </c>
      <c r="Q60" s="52">
        <f t="shared" si="26"/>
        <v>832.3529411764706</v>
      </c>
      <c r="R60" s="52">
        <f t="shared" si="27"/>
        <v>832.3529411764706</v>
      </c>
      <c r="S60" s="41"/>
      <c r="T60" s="41"/>
      <c r="U60" s="41"/>
      <c r="V60" s="41"/>
      <c r="W60" s="41"/>
    </row>
    <row r="61" spans="1:24" s="24" customFormat="1" ht="12.75" customHeight="1">
      <c r="A61" s="12">
        <v>57</v>
      </c>
      <c r="B61" s="13" t="s">
        <v>268</v>
      </c>
      <c r="C61" s="13" t="s">
        <v>416</v>
      </c>
      <c r="D61" s="28"/>
      <c r="E61" s="53"/>
      <c r="F61" s="55">
        <f>IF(E61="","",E$2/(E61)*$T$3)</f>
      </c>
      <c r="G61" s="56"/>
      <c r="H61" s="57">
        <f>IF(G61="","",G$2/(G61)*$T$3)</f>
      </c>
      <c r="I61" s="53"/>
      <c r="J61" s="55">
        <f>IF(I61="","",I$2/(I61)*$T$3)</f>
      </c>
      <c r="K61" s="56">
        <v>0.008125000000291038</v>
      </c>
      <c r="L61" s="59">
        <f>IF(K61="","",K$2/(K61)*$T$3)</f>
        <v>830.4843304545825</v>
      </c>
      <c r="M61" s="54"/>
      <c r="N61" s="55">
        <f t="shared" si="24"/>
      </c>
      <c r="O61" s="56"/>
      <c r="P61" s="44">
        <f t="shared" si="25"/>
      </c>
      <c r="Q61" s="52">
        <f t="shared" si="26"/>
        <v>830.4843304545825</v>
      </c>
      <c r="R61" s="52">
        <f t="shared" si="27"/>
        <v>830.4843304545825</v>
      </c>
      <c r="S61" s="15">
        <f>IF(F61="",0,F61)</f>
        <v>0</v>
      </c>
      <c r="T61" s="15">
        <f>IF(H61="",0,H61)</f>
        <v>0</v>
      </c>
      <c r="U61" s="15">
        <f>IF(J61="",0,J61)</f>
        <v>0</v>
      </c>
      <c r="V61" s="15">
        <f>IF(L61="",0,L61)</f>
        <v>830.4843304545825</v>
      </c>
      <c r="W61" s="15">
        <f>IF(N61="",0,N61)</f>
        <v>0</v>
      </c>
      <c r="X61" s="15">
        <f>IF(P61="",0,P61)</f>
        <v>0</v>
      </c>
    </row>
    <row r="62" spans="1:24" s="24" customFormat="1" ht="12.75" customHeight="1">
      <c r="A62" s="12">
        <v>58</v>
      </c>
      <c r="B62" s="13" t="s">
        <v>37</v>
      </c>
      <c r="C62" s="13" t="s">
        <v>417</v>
      </c>
      <c r="D62" s="28"/>
      <c r="E62" s="53"/>
      <c r="F62" s="55">
        <f>IF(E62="","",E$2/(E62)*$T$3)</f>
      </c>
      <c r="G62" s="56"/>
      <c r="H62" s="57">
        <f>IF(G62="","",G$2/(G62)*$T$3)</f>
      </c>
      <c r="I62" s="53"/>
      <c r="J62" s="55">
        <f>IF(I62="","",I$2/(I62)*$T$3)</f>
      </c>
      <c r="K62" s="56">
        <v>0.008148148146574385</v>
      </c>
      <c r="L62" s="59">
        <f>IF(K62="","",K$2/(K62)*$T$3)</f>
        <v>828.125000159947</v>
      </c>
      <c r="M62" s="54"/>
      <c r="N62" s="55">
        <f t="shared" si="24"/>
      </c>
      <c r="O62" s="56"/>
      <c r="P62" s="44">
        <f t="shared" si="25"/>
      </c>
      <c r="Q62" s="52">
        <f t="shared" si="26"/>
        <v>828.125000159947</v>
      </c>
      <c r="R62" s="52">
        <f t="shared" si="27"/>
        <v>828.125000159947</v>
      </c>
      <c r="S62" s="15">
        <f>IF(F62="",0,F62)</f>
        <v>0</v>
      </c>
      <c r="T62" s="15">
        <f>IF(H62="",0,H62)</f>
        <v>0</v>
      </c>
      <c r="U62" s="15">
        <f>IF(J62="",0,J62)</f>
        <v>0</v>
      </c>
      <c r="V62" s="15">
        <f>IF(L62="",0,L62)</f>
        <v>828.125000159947</v>
      </c>
      <c r="W62" s="15">
        <f>IF(N62="",0,N62)</f>
        <v>0</v>
      </c>
      <c r="X62" s="15">
        <f>IF(P62="",0,P62)</f>
        <v>0</v>
      </c>
    </row>
    <row r="63" spans="1:24" s="24" customFormat="1" ht="12.75" customHeight="1">
      <c r="A63" s="12">
        <v>59</v>
      </c>
      <c r="B63" s="13" t="s">
        <v>392</v>
      </c>
      <c r="C63" s="13" t="s">
        <v>418</v>
      </c>
      <c r="D63" s="28"/>
      <c r="E63" s="53"/>
      <c r="F63" s="55">
        <f>IF(E63="","",E$2/(E63)*$T$3)</f>
      </c>
      <c r="G63" s="56"/>
      <c r="H63" s="57">
        <f>IF(G63="","",G$2/(G63)*$T$3)</f>
      </c>
      <c r="I63" s="53"/>
      <c r="J63" s="55">
        <f>IF(I63="","",I$2/(I63)*$T$3)</f>
      </c>
      <c r="K63" s="56">
        <v>0.008194444446417037</v>
      </c>
      <c r="L63" s="59">
        <f>IF(K63="","",K$2/(K63)*$T$3)</f>
        <v>823.4463274853932</v>
      </c>
      <c r="M63" s="54"/>
      <c r="N63" s="55">
        <f t="shared" si="24"/>
      </c>
      <c r="O63" s="56"/>
      <c r="P63" s="44">
        <f t="shared" si="25"/>
      </c>
      <c r="Q63" s="52">
        <f t="shared" si="26"/>
        <v>823.4463274853932</v>
      </c>
      <c r="R63" s="52">
        <f t="shared" si="27"/>
        <v>823.4463274853932</v>
      </c>
      <c r="S63" s="15">
        <f>IF(F63="",0,F63)</f>
        <v>0</v>
      </c>
      <c r="T63" s="15">
        <f>IF(H63="",0,H63)</f>
        <v>0</v>
      </c>
      <c r="U63" s="15">
        <f>IF(J63="",0,J63)</f>
        <v>0</v>
      </c>
      <c r="V63" s="15">
        <f>IF(L63="",0,L63)</f>
        <v>823.4463274853932</v>
      </c>
      <c r="W63" s="15">
        <f>IF(N63="",0,N63)</f>
        <v>0</v>
      </c>
      <c r="X63" s="15">
        <f>IF(P63="",0,P63)</f>
        <v>0</v>
      </c>
    </row>
    <row r="64" spans="1:23" s="24" customFormat="1" ht="12.75" customHeight="1">
      <c r="A64" s="12">
        <v>60</v>
      </c>
      <c r="B64" s="13" t="s">
        <v>947</v>
      </c>
      <c r="C64" s="14" t="s">
        <v>667</v>
      </c>
      <c r="D64" s="28" t="s">
        <v>632</v>
      </c>
      <c r="E64" s="53"/>
      <c r="F64" s="55"/>
      <c r="G64" s="56"/>
      <c r="H64" s="57"/>
      <c r="I64" s="53"/>
      <c r="J64" s="55"/>
      <c r="K64" s="56"/>
      <c r="L64" s="59"/>
      <c r="M64" s="54"/>
      <c r="N64" s="55">
        <f t="shared" si="24"/>
      </c>
      <c r="O64" s="56">
        <v>0.011967592592592592</v>
      </c>
      <c r="P64" s="44">
        <f t="shared" si="25"/>
        <v>821.083172147002</v>
      </c>
      <c r="Q64" s="52">
        <f t="shared" si="26"/>
        <v>821.083172147002</v>
      </c>
      <c r="R64" s="52">
        <f t="shared" si="27"/>
        <v>821.083172147002</v>
      </c>
      <c r="S64" s="41"/>
      <c r="T64" s="41"/>
      <c r="U64" s="41"/>
      <c r="V64" s="41"/>
      <c r="W64" s="41"/>
    </row>
    <row r="65" spans="1:24" s="24" customFormat="1" ht="12.75" customHeight="1">
      <c r="A65" s="12">
        <v>61</v>
      </c>
      <c r="B65" s="13" t="s">
        <v>156</v>
      </c>
      <c r="C65" s="13" t="s">
        <v>132</v>
      </c>
      <c r="D65" s="28"/>
      <c r="E65" s="53"/>
      <c r="F65" s="55">
        <f aca="true" t="shared" si="38" ref="F65:F85">IF(E65="","",E$2/(E65)*$T$3)</f>
      </c>
      <c r="G65" s="56"/>
      <c r="H65" s="57">
        <f aca="true" t="shared" si="39" ref="H65:H85">IF(G65="","",G$2/(G65)*$T$3)</f>
      </c>
      <c r="I65" s="53"/>
      <c r="J65" s="55">
        <f aca="true" t="shared" si="40" ref="J65:J85">IF(I65="","",I$2/(I65)*$T$3)</f>
      </c>
      <c r="K65" s="56">
        <v>0.008252314815763384</v>
      </c>
      <c r="L65" s="59">
        <f aca="true" t="shared" si="41" ref="L65:L85">IF(K65="","",K$2/(K65)*$T$3)</f>
        <v>817.671809162674</v>
      </c>
      <c r="M65" s="54"/>
      <c r="N65" s="55">
        <f t="shared" si="24"/>
      </c>
      <c r="O65" s="56"/>
      <c r="P65" s="44">
        <f t="shared" si="25"/>
      </c>
      <c r="Q65" s="52">
        <f t="shared" si="26"/>
        <v>817.671809162674</v>
      </c>
      <c r="R65" s="52">
        <f t="shared" si="27"/>
        <v>817.671809162674</v>
      </c>
      <c r="S65" s="15">
        <f aca="true" t="shared" si="42" ref="S65:S85">IF(F65="",0,F65)</f>
        <v>0</v>
      </c>
      <c r="T65" s="15">
        <f aca="true" t="shared" si="43" ref="T65:T85">IF(H65="",0,H65)</f>
        <v>0</v>
      </c>
      <c r="U65" s="15">
        <f aca="true" t="shared" si="44" ref="U65:U85">IF(J65="",0,J65)</f>
        <v>0</v>
      </c>
      <c r="V65" s="15">
        <f aca="true" t="shared" si="45" ref="V65:V85">IF(L65="",0,L65)</f>
        <v>817.671809162674</v>
      </c>
      <c r="W65" s="15">
        <f aca="true" t="shared" si="46" ref="W65:W85">IF(N65="",0,N65)</f>
        <v>0</v>
      </c>
      <c r="X65" s="15">
        <f aca="true" t="shared" si="47" ref="X65:X85">IF(P65="",0,P65)</f>
        <v>0</v>
      </c>
    </row>
    <row r="66" spans="1:24" s="24" customFormat="1" ht="12.75" customHeight="1">
      <c r="A66" s="12">
        <v>62</v>
      </c>
      <c r="B66" s="13" t="s">
        <v>843</v>
      </c>
      <c r="C66" s="14" t="s">
        <v>364</v>
      </c>
      <c r="D66" s="28"/>
      <c r="E66" s="53"/>
      <c r="F66" s="55">
        <f t="shared" si="38"/>
      </c>
      <c r="G66" s="56"/>
      <c r="H66" s="57">
        <f t="shared" si="39"/>
      </c>
      <c r="I66" s="53"/>
      <c r="J66" s="55">
        <f t="shared" si="40"/>
      </c>
      <c r="K66" s="56"/>
      <c r="L66" s="59">
        <f t="shared" si="41"/>
      </c>
      <c r="M66" s="54">
        <v>0.01423611111111111</v>
      </c>
      <c r="N66" s="55">
        <f t="shared" si="24"/>
        <v>803.2520325203253</v>
      </c>
      <c r="O66" s="56"/>
      <c r="P66" s="44">
        <f t="shared" si="25"/>
      </c>
      <c r="Q66" s="52">
        <f t="shared" si="26"/>
        <v>803.2520325203253</v>
      </c>
      <c r="R66" s="52">
        <f t="shared" si="27"/>
        <v>803.2520325203253</v>
      </c>
      <c r="S66" s="15">
        <f t="shared" si="42"/>
        <v>0</v>
      </c>
      <c r="T66" s="15">
        <f t="shared" si="43"/>
        <v>0</v>
      </c>
      <c r="U66" s="15">
        <f t="shared" si="44"/>
        <v>0</v>
      </c>
      <c r="V66" s="15">
        <f t="shared" si="45"/>
        <v>0</v>
      </c>
      <c r="W66" s="15">
        <f t="shared" si="46"/>
        <v>803.2520325203253</v>
      </c>
      <c r="X66" s="15">
        <f t="shared" si="47"/>
        <v>0</v>
      </c>
    </row>
    <row r="67" spans="1:24" s="24" customFormat="1" ht="12.75" customHeight="1">
      <c r="A67" s="12">
        <v>63</v>
      </c>
      <c r="B67" s="13" t="s">
        <v>760</v>
      </c>
      <c r="C67" s="14" t="s">
        <v>844</v>
      </c>
      <c r="D67" s="28"/>
      <c r="E67" s="53"/>
      <c r="F67" s="55">
        <f t="shared" si="38"/>
      </c>
      <c r="G67" s="56"/>
      <c r="H67" s="57">
        <f t="shared" si="39"/>
      </c>
      <c r="I67" s="53"/>
      <c r="J67" s="55">
        <f t="shared" si="40"/>
      </c>
      <c r="K67" s="56"/>
      <c r="L67" s="59">
        <f t="shared" si="41"/>
      </c>
      <c r="M67" s="54">
        <v>0.014386574074074072</v>
      </c>
      <c r="N67" s="55">
        <f t="shared" si="24"/>
        <v>794.8511665325826</v>
      </c>
      <c r="O67" s="56"/>
      <c r="P67" s="44">
        <f t="shared" si="25"/>
      </c>
      <c r="Q67" s="52">
        <f t="shared" si="26"/>
        <v>794.8511665325826</v>
      </c>
      <c r="R67" s="52">
        <f t="shared" si="27"/>
        <v>794.8511665325826</v>
      </c>
      <c r="S67" s="15">
        <f t="shared" si="42"/>
        <v>0</v>
      </c>
      <c r="T67" s="15">
        <f t="shared" si="43"/>
        <v>0</v>
      </c>
      <c r="U67" s="15">
        <f t="shared" si="44"/>
        <v>0</v>
      </c>
      <c r="V67" s="15">
        <f t="shared" si="45"/>
        <v>0</v>
      </c>
      <c r="W67" s="15">
        <f t="shared" si="46"/>
        <v>794.8511665325826</v>
      </c>
      <c r="X67" s="15">
        <f t="shared" si="47"/>
        <v>0</v>
      </c>
    </row>
    <row r="68" spans="1:24" s="24" customFormat="1" ht="12.75" customHeight="1">
      <c r="A68" s="12">
        <v>64</v>
      </c>
      <c r="B68" s="13" t="s">
        <v>393</v>
      </c>
      <c r="C68" s="13" t="s">
        <v>419</v>
      </c>
      <c r="D68" s="28"/>
      <c r="E68" s="53"/>
      <c r="F68" s="55">
        <f t="shared" si="38"/>
      </c>
      <c r="G68" s="56"/>
      <c r="H68" s="57">
        <f t="shared" si="39"/>
      </c>
      <c r="I68" s="53"/>
      <c r="J68" s="55">
        <f t="shared" si="40"/>
      </c>
      <c r="K68" s="56">
        <v>0.00858796296233777</v>
      </c>
      <c r="L68" s="59">
        <f t="shared" si="41"/>
        <v>785.7142857714848</v>
      </c>
      <c r="M68" s="54"/>
      <c r="N68" s="55">
        <f t="shared" si="24"/>
      </c>
      <c r="O68" s="56"/>
      <c r="P68" s="44">
        <f t="shared" si="25"/>
      </c>
      <c r="Q68" s="52">
        <f t="shared" si="26"/>
        <v>785.7142857714848</v>
      </c>
      <c r="R68" s="52">
        <f t="shared" si="27"/>
        <v>785.7142857714848</v>
      </c>
      <c r="S68" s="15">
        <f t="shared" si="42"/>
        <v>0</v>
      </c>
      <c r="T68" s="15">
        <f t="shared" si="43"/>
        <v>0</v>
      </c>
      <c r="U68" s="15">
        <f t="shared" si="44"/>
        <v>0</v>
      </c>
      <c r="V68" s="15">
        <f t="shared" si="45"/>
        <v>785.7142857714848</v>
      </c>
      <c r="W68" s="15">
        <f t="shared" si="46"/>
        <v>0</v>
      </c>
      <c r="X68" s="15">
        <f t="shared" si="47"/>
        <v>0</v>
      </c>
    </row>
    <row r="69" spans="1:25" s="24" customFormat="1" ht="12.75" customHeight="1">
      <c r="A69" s="12">
        <v>65</v>
      </c>
      <c r="B69" s="62" t="s">
        <v>153</v>
      </c>
      <c r="C69" s="62" t="s">
        <v>160</v>
      </c>
      <c r="D69" s="28"/>
      <c r="E69" s="53">
        <v>0.017662037037037035</v>
      </c>
      <c r="F69" s="55">
        <f t="shared" si="38"/>
        <v>781.127129750983</v>
      </c>
      <c r="G69" s="56"/>
      <c r="H69" s="57">
        <f t="shared" si="39"/>
      </c>
      <c r="I69" s="53"/>
      <c r="J69" s="55">
        <f t="shared" si="40"/>
      </c>
      <c r="K69" s="56"/>
      <c r="L69" s="59">
        <f t="shared" si="41"/>
      </c>
      <c r="M69" s="54"/>
      <c r="N69" s="55">
        <f aca="true" t="shared" si="48" ref="N69:N100">IF(M69="","",M$2/(M69)*$T$3)</f>
      </c>
      <c r="O69" s="56"/>
      <c r="P69" s="44">
        <f aca="true" t="shared" si="49" ref="P69:P100">IF(O69="","",O$2/(O69)*$T$3)</f>
      </c>
      <c r="Q69" s="52">
        <f aca="true" t="shared" si="50" ref="Q69:Q100">IF(B69="","",SUM(F69,H69,J69,L69,N69,P69))</f>
        <v>781.127129750983</v>
      </c>
      <c r="R69" s="52">
        <f aca="true" t="shared" si="51" ref="R69:R100">IF(Q69="","",IF(COUNT(S69:X69)&lt;$T$2,Q69,IF(COUNT(S69:X69)=$T$2,Q69-MIN(S69:X69),Q69-MIN(S69:X69)-SMALL(S69:X69,2)-SMALL(S69:X69,3))))</f>
        <v>781.127129750983</v>
      </c>
      <c r="S69" s="15">
        <f t="shared" si="42"/>
        <v>781.127129750983</v>
      </c>
      <c r="T69" s="15">
        <f t="shared" si="43"/>
        <v>0</v>
      </c>
      <c r="U69" s="15">
        <f t="shared" si="44"/>
        <v>0</v>
      </c>
      <c r="V69" s="15">
        <f t="shared" si="45"/>
        <v>0</v>
      </c>
      <c r="W69" s="15">
        <f t="shared" si="46"/>
        <v>0</v>
      </c>
      <c r="X69" s="15">
        <f t="shared" si="47"/>
        <v>0</v>
      </c>
      <c r="Y69" s="42"/>
    </row>
    <row r="70" spans="1:24" s="24" customFormat="1" ht="12.75" customHeight="1">
      <c r="A70" s="12">
        <v>66</v>
      </c>
      <c r="B70" s="13" t="s">
        <v>166</v>
      </c>
      <c r="C70" s="14" t="s">
        <v>845</v>
      </c>
      <c r="D70" s="28"/>
      <c r="E70" s="53"/>
      <c r="F70" s="55">
        <f t="shared" si="38"/>
      </c>
      <c r="G70" s="56"/>
      <c r="H70" s="57">
        <f t="shared" si="39"/>
      </c>
      <c r="I70" s="53"/>
      <c r="J70" s="55">
        <f t="shared" si="40"/>
      </c>
      <c r="K70" s="56"/>
      <c r="L70" s="59">
        <f t="shared" si="41"/>
      </c>
      <c r="M70" s="54">
        <v>0.014664351851851852</v>
      </c>
      <c r="N70" s="55">
        <f t="shared" si="48"/>
        <v>779.7947908445146</v>
      </c>
      <c r="O70" s="56"/>
      <c r="P70" s="44">
        <f t="shared" si="49"/>
      </c>
      <c r="Q70" s="52">
        <f t="shared" si="50"/>
        <v>779.7947908445146</v>
      </c>
      <c r="R70" s="52">
        <f t="shared" si="51"/>
        <v>779.7947908445146</v>
      </c>
      <c r="S70" s="15">
        <f t="shared" si="42"/>
        <v>0</v>
      </c>
      <c r="T70" s="15">
        <f t="shared" si="43"/>
        <v>0</v>
      </c>
      <c r="U70" s="15">
        <f t="shared" si="44"/>
        <v>0</v>
      </c>
      <c r="V70" s="15">
        <f t="shared" si="45"/>
        <v>0</v>
      </c>
      <c r="W70" s="15">
        <f t="shared" si="46"/>
        <v>779.7947908445146</v>
      </c>
      <c r="X70" s="15">
        <f t="shared" si="47"/>
        <v>0</v>
      </c>
    </row>
    <row r="71" spans="1:24" s="24" customFormat="1" ht="12.75" customHeight="1">
      <c r="A71" s="12">
        <v>67</v>
      </c>
      <c r="B71" s="13" t="s">
        <v>846</v>
      </c>
      <c r="C71" s="14" t="s">
        <v>229</v>
      </c>
      <c r="D71" s="28"/>
      <c r="E71" s="53"/>
      <c r="F71" s="55">
        <f t="shared" si="38"/>
      </c>
      <c r="G71" s="56"/>
      <c r="H71" s="57">
        <f t="shared" si="39"/>
      </c>
      <c r="I71" s="53"/>
      <c r="J71" s="55">
        <f t="shared" si="40"/>
      </c>
      <c r="K71" s="56"/>
      <c r="L71" s="59">
        <f t="shared" si="41"/>
      </c>
      <c r="M71" s="54">
        <v>0.014664351851851852</v>
      </c>
      <c r="N71" s="55">
        <f t="shared" si="48"/>
        <v>779.7947908445146</v>
      </c>
      <c r="O71" s="56"/>
      <c r="P71" s="44">
        <f t="shared" si="49"/>
      </c>
      <c r="Q71" s="52">
        <f t="shared" si="50"/>
        <v>779.7947908445146</v>
      </c>
      <c r="R71" s="52">
        <f t="shared" si="51"/>
        <v>779.7947908445146</v>
      </c>
      <c r="S71" s="15">
        <f t="shared" si="42"/>
        <v>0</v>
      </c>
      <c r="T71" s="15">
        <f t="shared" si="43"/>
        <v>0</v>
      </c>
      <c r="U71" s="15">
        <f t="shared" si="44"/>
        <v>0</v>
      </c>
      <c r="V71" s="15">
        <f t="shared" si="45"/>
        <v>0</v>
      </c>
      <c r="W71" s="15">
        <f t="shared" si="46"/>
        <v>779.7947908445146</v>
      </c>
      <c r="X71" s="15">
        <f t="shared" si="47"/>
        <v>0</v>
      </c>
    </row>
    <row r="72" spans="1:24" s="24" customFormat="1" ht="12.75" customHeight="1">
      <c r="A72" s="12">
        <v>68</v>
      </c>
      <c r="B72" s="13" t="s">
        <v>394</v>
      </c>
      <c r="C72" s="13" t="s">
        <v>410</v>
      </c>
      <c r="D72" s="28"/>
      <c r="E72" s="53"/>
      <c r="F72" s="55">
        <f t="shared" si="38"/>
      </c>
      <c r="G72" s="56"/>
      <c r="H72" s="57">
        <f t="shared" si="39"/>
      </c>
      <c r="I72" s="53"/>
      <c r="J72" s="55">
        <f t="shared" si="40"/>
      </c>
      <c r="K72" s="56">
        <v>0.008750000000873115</v>
      </c>
      <c r="L72" s="59">
        <f t="shared" si="41"/>
        <v>771.164021087071</v>
      </c>
      <c r="M72" s="54"/>
      <c r="N72" s="55">
        <f t="shared" si="48"/>
      </c>
      <c r="O72" s="56"/>
      <c r="P72" s="44">
        <f t="shared" si="49"/>
      </c>
      <c r="Q72" s="52">
        <f t="shared" si="50"/>
        <v>771.164021087071</v>
      </c>
      <c r="R72" s="52">
        <f t="shared" si="51"/>
        <v>771.164021087071</v>
      </c>
      <c r="S72" s="15">
        <f t="shared" si="42"/>
        <v>0</v>
      </c>
      <c r="T72" s="15">
        <f t="shared" si="43"/>
        <v>0</v>
      </c>
      <c r="U72" s="15">
        <f t="shared" si="44"/>
        <v>0</v>
      </c>
      <c r="V72" s="15">
        <f t="shared" si="45"/>
        <v>771.164021087071</v>
      </c>
      <c r="W72" s="15">
        <f t="shared" si="46"/>
        <v>0</v>
      </c>
      <c r="X72" s="15">
        <f t="shared" si="47"/>
        <v>0</v>
      </c>
    </row>
    <row r="73" spans="1:24" s="24" customFormat="1" ht="12.75" customHeight="1">
      <c r="A73" s="12">
        <v>69</v>
      </c>
      <c r="B73" s="13" t="s">
        <v>152</v>
      </c>
      <c r="C73" s="14" t="s">
        <v>847</v>
      </c>
      <c r="D73" s="28"/>
      <c r="E73" s="53"/>
      <c r="F73" s="55">
        <f t="shared" si="38"/>
      </c>
      <c r="G73" s="56"/>
      <c r="H73" s="57">
        <f t="shared" si="39"/>
      </c>
      <c r="I73" s="53"/>
      <c r="J73" s="55">
        <f t="shared" si="40"/>
      </c>
      <c r="K73" s="56"/>
      <c r="L73" s="59">
        <f t="shared" si="41"/>
      </c>
      <c r="M73" s="54">
        <v>0.01486111111111111</v>
      </c>
      <c r="N73" s="55">
        <f t="shared" si="48"/>
        <v>769.4704049844238</v>
      </c>
      <c r="O73" s="56"/>
      <c r="P73" s="44">
        <f t="shared" si="49"/>
      </c>
      <c r="Q73" s="52">
        <f t="shared" si="50"/>
        <v>769.4704049844238</v>
      </c>
      <c r="R73" s="52">
        <f t="shared" si="51"/>
        <v>769.4704049844238</v>
      </c>
      <c r="S73" s="15">
        <f t="shared" si="42"/>
        <v>0</v>
      </c>
      <c r="T73" s="15">
        <f t="shared" si="43"/>
        <v>0</v>
      </c>
      <c r="U73" s="15">
        <f t="shared" si="44"/>
        <v>0</v>
      </c>
      <c r="V73" s="15">
        <f t="shared" si="45"/>
        <v>0</v>
      </c>
      <c r="W73" s="15">
        <f t="shared" si="46"/>
        <v>769.4704049844238</v>
      </c>
      <c r="X73" s="15">
        <f t="shared" si="47"/>
        <v>0</v>
      </c>
    </row>
    <row r="74" spans="1:24" s="24" customFormat="1" ht="12.75" customHeight="1">
      <c r="A74" s="12">
        <v>70</v>
      </c>
      <c r="B74" s="13" t="s">
        <v>37</v>
      </c>
      <c r="C74" s="14" t="s">
        <v>848</v>
      </c>
      <c r="D74" s="28"/>
      <c r="E74" s="53"/>
      <c r="F74" s="55">
        <f t="shared" si="38"/>
      </c>
      <c r="G74" s="56"/>
      <c r="H74" s="57">
        <f t="shared" si="39"/>
      </c>
      <c r="I74" s="53"/>
      <c r="J74" s="55">
        <f t="shared" si="40"/>
      </c>
      <c r="K74" s="56"/>
      <c r="L74" s="59">
        <f t="shared" si="41"/>
      </c>
      <c r="M74" s="54">
        <v>0.01503472222222222</v>
      </c>
      <c r="N74" s="55">
        <f t="shared" si="48"/>
        <v>760.58506543495</v>
      </c>
      <c r="O74" s="56"/>
      <c r="P74" s="44">
        <f t="shared" si="49"/>
      </c>
      <c r="Q74" s="52">
        <f t="shared" si="50"/>
        <v>760.58506543495</v>
      </c>
      <c r="R74" s="52">
        <f t="shared" si="51"/>
        <v>760.58506543495</v>
      </c>
      <c r="S74" s="15">
        <f t="shared" si="42"/>
        <v>0</v>
      </c>
      <c r="T74" s="15">
        <f t="shared" si="43"/>
        <v>0</v>
      </c>
      <c r="U74" s="15">
        <f t="shared" si="44"/>
        <v>0</v>
      </c>
      <c r="V74" s="15">
        <f t="shared" si="45"/>
        <v>0</v>
      </c>
      <c r="W74" s="15">
        <f t="shared" si="46"/>
        <v>760.58506543495</v>
      </c>
      <c r="X74" s="15">
        <f t="shared" si="47"/>
        <v>0</v>
      </c>
    </row>
    <row r="75" spans="1:24" s="24" customFormat="1" ht="12.75" customHeight="1">
      <c r="A75" s="12">
        <v>71</v>
      </c>
      <c r="B75" s="13" t="s">
        <v>66</v>
      </c>
      <c r="C75" s="14" t="s">
        <v>849</v>
      </c>
      <c r="D75" s="28"/>
      <c r="E75" s="53"/>
      <c r="F75" s="55">
        <f t="shared" si="38"/>
      </c>
      <c r="G75" s="56"/>
      <c r="H75" s="57">
        <f t="shared" si="39"/>
      </c>
      <c r="I75" s="53"/>
      <c r="J75" s="55">
        <f t="shared" si="40"/>
      </c>
      <c r="K75" s="56"/>
      <c r="L75" s="59">
        <f t="shared" si="41"/>
      </c>
      <c r="M75" s="54">
        <v>0.01503472222222222</v>
      </c>
      <c r="N75" s="55">
        <f t="shared" si="48"/>
        <v>760.58506543495</v>
      </c>
      <c r="O75" s="56"/>
      <c r="P75" s="44">
        <f t="shared" si="49"/>
      </c>
      <c r="Q75" s="52">
        <f t="shared" si="50"/>
        <v>760.58506543495</v>
      </c>
      <c r="R75" s="52">
        <f t="shared" si="51"/>
        <v>760.58506543495</v>
      </c>
      <c r="S75" s="15">
        <f t="shared" si="42"/>
        <v>0</v>
      </c>
      <c r="T75" s="15">
        <f t="shared" si="43"/>
        <v>0</v>
      </c>
      <c r="U75" s="15">
        <f t="shared" si="44"/>
        <v>0</v>
      </c>
      <c r="V75" s="15">
        <f t="shared" si="45"/>
        <v>0</v>
      </c>
      <c r="W75" s="15">
        <f t="shared" si="46"/>
        <v>760.58506543495</v>
      </c>
      <c r="X75" s="15">
        <f t="shared" si="47"/>
        <v>0</v>
      </c>
    </row>
    <row r="76" spans="1:24" s="24" customFormat="1" ht="12.75" customHeight="1">
      <c r="A76" s="12">
        <v>72</v>
      </c>
      <c r="B76" s="13" t="s">
        <v>395</v>
      </c>
      <c r="C76" s="13" t="s">
        <v>272</v>
      </c>
      <c r="D76" s="28"/>
      <c r="E76" s="53"/>
      <c r="F76" s="55">
        <f t="shared" si="38"/>
      </c>
      <c r="G76" s="56"/>
      <c r="H76" s="57">
        <f t="shared" si="39"/>
      </c>
      <c r="I76" s="53"/>
      <c r="J76" s="55">
        <f t="shared" si="40"/>
      </c>
      <c r="K76" s="56">
        <v>0.008900462962628808</v>
      </c>
      <c r="L76" s="59">
        <f t="shared" si="41"/>
        <v>758.1274382599323</v>
      </c>
      <c r="M76" s="54"/>
      <c r="N76" s="55">
        <f t="shared" si="48"/>
      </c>
      <c r="O76" s="56"/>
      <c r="P76" s="44">
        <f t="shared" si="49"/>
      </c>
      <c r="Q76" s="52">
        <f t="shared" si="50"/>
        <v>758.1274382599323</v>
      </c>
      <c r="R76" s="52">
        <f t="shared" si="51"/>
        <v>758.1274382599323</v>
      </c>
      <c r="S76" s="15">
        <f t="shared" si="42"/>
        <v>0</v>
      </c>
      <c r="T76" s="15">
        <f t="shared" si="43"/>
        <v>0</v>
      </c>
      <c r="U76" s="15">
        <f t="shared" si="44"/>
        <v>0</v>
      </c>
      <c r="V76" s="15">
        <f t="shared" si="45"/>
        <v>758.1274382599323</v>
      </c>
      <c r="W76" s="15">
        <f t="shared" si="46"/>
        <v>0</v>
      </c>
      <c r="X76" s="15">
        <f t="shared" si="47"/>
        <v>0</v>
      </c>
    </row>
    <row r="77" spans="1:24" s="24" customFormat="1" ht="12.75" customHeight="1">
      <c r="A77" s="12">
        <v>73</v>
      </c>
      <c r="B77" s="13" t="s">
        <v>396</v>
      </c>
      <c r="C77" s="13" t="s">
        <v>420</v>
      </c>
      <c r="D77" s="28"/>
      <c r="E77" s="53"/>
      <c r="F77" s="55">
        <f t="shared" si="38"/>
      </c>
      <c r="G77" s="56"/>
      <c r="H77" s="57">
        <f t="shared" si="39"/>
      </c>
      <c r="I77" s="53"/>
      <c r="J77" s="55">
        <f t="shared" si="40"/>
      </c>
      <c r="K77" s="56">
        <v>0.008923611108912155</v>
      </c>
      <c r="L77" s="59">
        <f t="shared" si="41"/>
        <v>756.1608302771243</v>
      </c>
      <c r="M77" s="54"/>
      <c r="N77" s="55">
        <f t="shared" si="48"/>
      </c>
      <c r="O77" s="56"/>
      <c r="P77" s="44">
        <f t="shared" si="49"/>
      </c>
      <c r="Q77" s="52">
        <f t="shared" si="50"/>
        <v>756.1608302771243</v>
      </c>
      <c r="R77" s="52">
        <f t="shared" si="51"/>
        <v>756.1608302771243</v>
      </c>
      <c r="S77" s="15">
        <f t="shared" si="42"/>
        <v>0</v>
      </c>
      <c r="T77" s="15">
        <f t="shared" si="43"/>
        <v>0</v>
      </c>
      <c r="U77" s="15">
        <f t="shared" si="44"/>
        <v>0</v>
      </c>
      <c r="V77" s="15">
        <f t="shared" si="45"/>
        <v>756.1608302771243</v>
      </c>
      <c r="W77" s="15">
        <f t="shared" si="46"/>
        <v>0</v>
      </c>
      <c r="X77" s="15">
        <f t="shared" si="47"/>
        <v>0</v>
      </c>
    </row>
    <row r="78" spans="1:24" s="24" customFormat="1" ht="12.75" customHeight="1">
      <c r="A78" s="12">
        <v>74</v>
      </c>
      <c r="B78" s="13" t="s">
        <v>850</v>
      </c>
      <c r="C78" s="14" t="s">
        <v>768</v>
      </c>
      <c r="D78" s="28"/>
      <c r="E78" s="53"/>
      <c r="F78" s="55">
        <f t="shared" si="38"/>
      </c>
      <c r="G78" s="56"/>
      <c r="H78" s="57">
        <f t="shared" si="39"/>
      </c>
      <c r="I78" s="53"/>
      <c r="J78" s="55">
        <f t="shared" si="40"/>
      </c>
      <c r="K78" s="56"/>
      <c r="L78" s="59">
        <f t="shared" si="41"/>
      </c>
      <c r="M78" s="54">
        <v>0.015173611111111112</v>
      </c>
      <c r="N78" s="55">
        <f t="shared" si="48"/>
        <v>753.6231884057971</v>
      </c>
      <c r="O78" s="56"/>
      <c r="P78" s="44">
        <f t="shared" si="49"/>
      </c>
      <c r="Q78" s="52">
        <f t="shared" si="50"/>
        <v>753.6231884057971</v>
      </c>
      <c r="R78" s="52">
        <f t="shared" si="51"/>
        <v>753.6231884057971</v>
      </c>
      <c r="S78" s="15">
        <f t="shared" si="42"/>
        <v>0</v>
      </c>
      <c r="T78" s="15">
        <f t="shared" si="43"/>
        <v>0</v>
      </c>
      <c r="U78" s="15">
        <f t="shared" si="44"/>
        <v>0</v>
      </c>
      <c r="V78" s="15">
        <f t="shared" si="45"/>
        <v>0</v>
      </c>
      <c r="W78" s="15">
        <f t="shared" si="46"/>
        <v>753.6231884057971</v>
      </c>
      <c r="X78" s="15">
        <f t="shared" si="47"/>
        <v>0</v>
      </c>
    </row>
    <row r="79" spans="1:24" s="24" customFormat="1" ht="12.75" customHeight="1">
      <c r="A79" s="12">
        <v>75</v>
      </c>
      <c r="B79" s="13" t="s">
        <v>152</v>
      </c>
      <c r="C79" s="13" t="s">
        <v>421</v>
      </c>
      <c r="D79" s="28"/>
      <c r="E79" s="53"/>
      <c r="F79" s="55">
        <f t="shared" si="38"/>
      </c>
      <c r="G79" s="56"/>
      <c r="H79" s="57">
        <f t="shared" si="39"/>
      </c>
      <c r="I79" s="53"/>
      <c r="J79" s="55">
        <f t="shared" si="40"/>
      </c>
      <c r="K79" s="56">
        <v>0.008958333331975155</v>
      </c>
      <c r="L79" s="59">
        <f t="shared" si="41"/>
        <v>753.2299742744044</v>
      </c>
      <c r="M79" s="54"/>
      <c r="N79" s="55">
        <f t="shared" si="48"/>
      </c>
      <c r="O79" s="56"/>
      <c r="P79" s="44">
        <f t="shared" si="49"/>
      </c>
      <c r="Q79" s="52">
        <f t="shared" si="50"/>
        <v>753.2299742744044</v>
      </c>
      <c r="R79" s="52">
        <f t="shared" si="51"/>
        <v>753.2299742744044</v>
      </c>
      <c r="S79" s="15">
        <f t="shared" si="42"/>
        <v>0</v>
      </c>
      <c r="T79" s="15">
        <f t="shared" si="43"/>
        <v>0</v>
      </c>
      <c r="U79" s="15">
        <f t="shared" si="44"/>
        <v>0</v>
      </c>
      <c r="V79" s="15">
        <f t="shared" si="45"/>
        <v>753.2299742744044</v>
      </c>
      <c r="W79" s="15">
        <f t="shared" si="46"/>
        <v>0</v>
      </c>
      <c r="X79" s="15">
        <f t="shared" si="47"/>
        <v>0</v>
      </c>
    </row>
    <row r="80" spans="1:24" s="24" customFormat="1" ht="12.75" customHeight="1">
      <c r="A80" s="12">
        <v>76</v>
      </c>
      <c r="B80" s="13" t="s">
        <v>851</v>
      </c>
      <c r="C80" s="14" t="s">
        <v>852</v>
      </c>
      <c r="D80" s="28"/>
      <c r="E80" s="53"/>
      <c r="F80" s="55">
        <f t="shared" si="38"/>
      </c>
      <c r="G80" s="56"/>
      <c r="H80" s="57">
        <f t="shared" si="39"/>
      </c>
      <c r="I80" s="53"/>
      <c r="J80" s="55">
        <f t="shared" si="40"/>
      </c>
      <c r="K80" s="56"/>
      <c r="L80" s="59">
        <f t="shared" si="41"/>
      </c>
      <c r="M80" s="54">
        <v>0.015243055555555557</v>
      </c>
      <c r="N80" s="55">
        <f t="shared" si="48"/>
        <v>750.1898253606681</v>
      </c>
      <c r="O80" s="56"/>
      <c r="P80" s="44">
        <f t="shared" si="49"/>
      </c>
      <c r="Q80" s="52">
        <f t="shared" si="50"/>
        <v>750.1898253606681</v>
      </c>
      <c r="R80" s="52">
        <f t="shared" si="51"/>
        <v>750.1898253606681</v>
      </c>
      <c r="S80" s="15">
        <f t="shared" si="42"/>
        <v>0</v>
      </c>
      <c r="T80" s="15">
        <f t="shared" si="43"/>
        <v>0</v>
      </c>
      <c r="U80" s="15">
        <f t="shared" si="44"/>
        <v>0</v>
      </c>
      <c r="V80" s="15">
        <f t="shared" si="45"/>
        <v>0</v>
      </c>
      <c r="W80" s="15">
        <f t="shared" si="46"/>
        <v>750.1898253606681</v>
      </c>
      <c r="X80" s="15">
        <f t="shared" si="47"/>
        <v>0</v>
      </c>
    </row>
    <row r="81" spans="1:24" s="24" customFormat="1" ht="12.75" customHeight="1">
      <c r="A81" s="12">
        <v>77</v>
      </c>
      <c r="B81" s="13" t="s">
        <v>175</v>
      </c>
      <c r="C81" s="66" t="s">
        <v>176</v>
      </c>
      <c r="D81" s="67"/>
      <c r="E81" s="53"/>
      <c r="F81" s="55">
        <f t="shared" si="38"/>
      </c>
      <c r="G81" s="56">
        <v>0.016249999999999997</v>
      </c>
      <c r="H81" s="57">
        <f t="shared" si="39"/>
        <v>747.863247863248</v>
      </c>
      <c r="I81" s="53"/>
      <c r="J81" s="55">
        <f t="shared" si="40"/>
      </c>
      <c r="K81" s="56"/>
      <c r="L81" s="59">
        <f t="shared" si="41"/>
      </c>
      <c r="M81" s="54"/>
      <c r="N81" s="55">
        <f t="shared" si="48"/>
      </c>
      <c r="O81" s="56"/>
      <c r="P81" s="44">
        <f t="shared" si="49"/>
      </c>
      <c r="Q81" s="52">
        <f t="shared" si="50"/>
        <v>747.863247863248</v>
      </c>
      <c r="R81" s="52">
        <f t="shared" si="51"/>
        <v>747.863247863248</v>
      </c>
      <c r="S81" s="15">
        <f t="shared" si="42"/>
        <v>0</v>
      </c>
      <c r="T81" s="15">
        <f t="shared" si="43"/>
        <v>747.863247863248</v>
      </c>
      <c r="U81" s="15">
        <f t="shared" si="44"/>
        <v>0</v>
      </c>
      <c r="V81" s="15">
        <f t="shared" si="45"/>
        <v>0</v>
      </c>
      <c r="W81" s="15">
        <f t="shared" si="46"/>
        <v>0</v>
      </c>
      <c r="X81" s="15">
        <f t="shared" si="47"/>
        <v>0</v>
      </c>
    </row>
    <row r="82" spans="1:24" s="24" customFormat="1" ht="12.75" customHeight="1">
      <c r="A82" s="12">
        <v>78</v>
      </c>
      <c r="B82" s="13" t="s">
        <v>783</v>
      </c>
      <c r="C82" s="14" t="s">
        <v>83</v>
      </c>
      <c r="D82" s="28"/>
      <c r="E82" s="53"/>
      <c r="F82" s="55">
        <f t="shared" si="38"/>
      </c>
      <c r="G82" s="56"/>
      <c r="H82" s="57">
        <f t="shared" si="39"/>
      </c>
      <c r="I82" s="53"/>
      <c r="J82" s="55">
        <f t="shared" si="40"/>
      </c>
      <c r="K82" s="56"/>
      <c r="L82" s="59">
        <f t="shared" si="41"/>
      </c>
      <c r="M82" s="54">
        <v>0.015335648148148147</v>
      </c>
      <c r="N82" s="55">
        <f t="shared" si="48"/>
        <v>745.6603773584907</v>
      </c>
      <c r="O82" s="56"/>
      <c r="P82" s="44">
        <f t="shared" si="49"/>
      </c>
      <c r="Q82" s="52">
        <f t="shared" si="50"/>
        <v>745.6603773584907</v>
      </c>
      <c r="R82" s="52">
        <f t="shared" si="51"/>
        <v>745.6603773584907</v>
      </c>
      <c r="S82" s="15">
        <f t="shared" si="42"/>
        <v>0</v>
      </c>
      <c r="T82" s="15">
        <f t="shared" si="43"/>
        <v>0</v>
      </c>
      <c r="U82" s="15">
        <f t="shared" si="44"/>
        <v>0</v>
      </c>
      <c r="V82" s="15">
        <f t="shared" si="45"/>
        <v>0</v>
      </c>
      <c r="W82" s="15">
        <f t="shared" si="46"/>
        <v>745.6603773584907</v>
      </c>
      <c r="X82" s="15">
        <f t="shared" si="47"/>
        <v>0</v>
      </c>
    </row>
    <row r="83" spans="1:24" s="24" customFormat="1" ht="12.75" customHeight="1">
      <c r="A83" s="12">
        <v>79</v>
      </c>
      <c r="B83" s="13" t="s">
        <v>257</v>
      </c>
      <c r="C83" s="14" t="s">
        <v>812</v>
      </c>
      <c r="D83" s="28"/>
      <c r="E83" s="53"/>
      <c r="F83" s="55">
        <f t="shared" si="38"/>
      </c>
      <c r="G83" s="56"/>
      <c r="H83" s="57">
        <f t="shared" si="39"/>
      </c>
      <c r="I83" s="53"/>
      <c r="J83" s="55">
        <f t="shared" si="40"/>
      </c>
      <c r="K83" s="56"/>
      <c r="L83" s="59">
        <f t="shared" si="41"/>
      </c>
      <c r="M83" s="54">
        <v>0.015381944444444443</v>
      </c>
      <c r="N83" s="55">
        <f t="shared" si="48"/>
        <v>743.416102332581</v>
      </c>
      <c r="O83" s="56"/>
      <c r="P83" s="44">
        <f t="shared" si="49"/>
      </c>
      <c r="Q83" s="52">
        <f t="shared" si="50"/>
        <v>743.416102332581</v>
      </c>
      <c r="R83" s="52">
        <f t="shared" si="51"/>
        <v>743.416102332581</v>
      </c>
      <c r="S83" s="15">
        <f t="shared" si="42"/>
        <v>0</v>
      </c>
      <c r="T83" s="15">
        <f t="shared" si="43"/>
        <v>0</v>
      </c>
      <c r="U83" s="15">
        <f t="shared" si="44"/>
        <v>0</v>
      </c>
      <c r="V83" s="15">
        <f t="shared" si="45"/>
        <v>0</v>
      </c>
      <c r="W83" s="15">
        <f t="shared" si="46"/>
        <v>743.416102332581</v>
      </c>
      <c r="X83" s="15">
        <f t="shared" si="47"/>
        <v>0</v>
      </c>
    </row>
    <row r="84" spans="1:24" s="24" customFormat="1" ht="12.75" customHeight="1">
      <c r="A84" s="12">
        <v>80</v>
      </c>
      <c r="B84" s="13" t="s">
        <v>178</v>
      </c>
      <c r="C84" s="66" t="s">
        <v>177</v>
      </c>
      <c r="D84" s="67" t="s">
        <v>22</v>
      </c>
      <c r="E84" s="53"/>
      <c r="F84" s="55">
        <f t="shared" si="38"/>
      </c>
      <c r="G84" s="56">
        <v>0.01636574074074074</v>
      </c>
      <c r="H84" s="57">
        <f t="shared" si="39"/>
        <v>742.5742574257426</v>
      </c>
      <c r="I84" s="53"/>
      <c r="J84" s="55">
        <f t="shared" si="40"/>
      </c>
      <c r="K84" s="56"/>
      <c r="L84" s="59">
        <f t="shared" si="41"/>
      </c>
      <c r="M84" s="54"/>
      <c r="N84" s="55">
        <f t="shared" si="48"/>
      </c>
      <c r="O84" s="56"/>
      <c r="P84" s="44">
        <f t="shared" si="49"/>
      </c>
      <c r="Q84" s="52">
        <f t="shared" si="50"/>
        <v>742.5742574257426</v>
      </c>
      <c r="R84" s="52">
        <f t="shared" si="51"/>
        <v>742.5742574257426</v>
      </c>
      <c r="S84" s="15">
        <f t="shared" si="42"/>
        <v>0</v>
      </c>
      <c r="T84" s="15">
        <f t="shared" si="43"/>
        <v>742.5742574257426</v>
      </c>
      <c r="U84" s="15">
        <f t="shared" si="44"/>
        <v>0</v>
      </c>
      <c r="V84" s="15">
        <f t="shared" si="45"/>
        <v>0</v>
      </c>
      <c r="W84" s="15">
        <f t="shared" si="46"/>
        <v>0</v>
      </c>
      <c r="X84" s="15">
        <f t="shared" si="47"/>
        <v>0</v>
      </c>
    </row>
    <row r="85" spans="1:24" s="24" customFormat="1" ht="12.75" customHeight="1">
      <c r="A85" s="12">
        <v>81</v>
      </c>
      <c r="B85" s="13" t="s">
        <v>597</v>
      </c>
      <c r="C85" s="13" t="s">
        <v>602</v>
      </c>
      <c r="D85" s="28" t="s">
        <v>595</v>
      </c>
      <c r="E85" s="53"/>
      <c r="F85" s="55">
        <f t="shared" si="38"/>
      </c>
      <c r="G85" s="56"/>
      <c r="H85" s="57">
        <f t="shared" si="39"/>
      </c>
      <c r="I85" s="53">
        <v>0.014791666666666668</v>
      </c>
      <c r="J85" s="55">
        <f t="shared" si="40"/>
        <v>740.2190923317683</v>
      </c>
      <c r="K85" s="56"/>
      <c r="L85" s="59">
        <f t="shared" si="41"/>
      </c>
      <c r="M85" s="54"/>
      <c r="N85" s="55">
        <f t="shared" si="48"/>
      </c>
      <c r="O85" s="56"/>
      <c r="P85" s="44">
        <f t="shared" si="49"/>
      </c>
      <c r="Q85" s="52">
        <f t="shared" si="50"/>
        <v>740.2190923317683</v>
      </c>
      <c r="R85" s="52">
        <f t="shared" si="51"/>
        <v>740.2190923317683</v>
      </c>
      <c r="S85" s="15">
        <f t="shared" si="42"/>
        <v>0</v>
      </c>
      <c r="T85" s="15">
        <f t="shared" si="43"/>
        <v>0</v>
      </c>
      <c r="U85" s="15">
        <f t="shared" si="44"/>
        <v>740.2190923317683</v>
      </c>
      <c r="V85" s="15">
        <f t="shared" si="45"/>
        <v>0</v>
      </c>
      <c r="W85" s="15">
        <f t="shared" si="46"/>
        <v>0</v>
      </c>
      <c r="X85" s="15">
        <f t="shared" si="47"/>
        <v>0</v>
      </c>
    </row>
    <row r="86" spans="1:23" s="24" customFormat="1" ht="12.75" customHeight="1">
      <c r="A86" s="12">
        <v>82</v>
      </c>
      <c r="B86" s="13" t="s">
        <v>74</v>
      </c>
      <c r="C86" s="14" t="s">
        <v>825</v>
      </c>
      <c r="D86" s="28"/>
      <c r="E86" s="53"/>
      <c r="F86" s="55"/>
      <c r="G86" s="56"/>
      <c r="H86" s="57"/>
      <c r="I86" s="53"/>
      <c r="J86" s="55"/>
      <c r="K86" s="56"/>
      <c r="L86" s="59"/>
      <c r="M86" s="54">
        <v>0.015462962962962963</v>
      </c>
      <c r="N86" s="55">
        <f t="shared" si="48"/>
        <v>739.5209580838323</v>
      </c>
      <c r="O86" s="56"/>
      <c r="P86" s="44">
        <f t="shared" si="49"/>
      </c>
      <c r="Q86" s="52">
        <f t="shared" si="50"/>
        <v>739.5209580838323</v>
      </c>
      <c r="R86" s="52">
        <f t="shared" si="51"/>
        <v>739.5209580838323</v>
      </c>
      <c r="S86" s="41"/>
      <c r="T86" s="41"/>
      <c r="U86" s="41"/>
      <c r="V86" s="41"/>
      <c r="W86" s="41"/>
    </row>
    <row r="87" spans="1:24" s="24" customFormat="1" ht="12.75" customHeight="1">
      <c r="A87" s="12">
        <v>83</v>
      </c>
      <c r="B87" s="13" t="s">
        <v>123</v>
      </c>
      <c r="C87" s="13" t="s">
        <v>422</v>
      </c>
      <c r="D87" s="28"/>
      <c r="E87" s="53"/>
      <c r="F87" s="55">
        <f>IF(E87="","",E$2/(E87)*$T$3)</f>
      </c>
      <c r="G87" s="56"/>
      <c r="H87" s="57">
        <f>IF(G87="","",G$2/(G87)*$T$3)</f>
      </c>
      <c r="I87" s="53"/>
      <c r="J87" s="55">
        <f>IF(I87="","",I$2/(I87)*$T$3)</f>
      </c>
      <c r="K87" s="56">
        <v>0.009143518516793847</v>
      </c>
      <c r="L87" s="59">
        <f>IF(K87="","",K$2/(K87)*$T$3)</f>
        <v>737.9746836835022</v>
      </c>
      <c r="M87" s="54"/>
      <c r="N87" s="55">
        <f t="shared" si="48"/>
      </c>
      <c r="O87" s="56"/>
      <c r="P87" s="44">
        <f t="shared" si="49"/>
      </c>
      <c r="Q87" s="52">
        <f t="shared" si="50"/>
        <v>737.9746836835022</v>
      </c>
      <c r="R87" s="52">
        <f t="shared" si="51"/>
        <v>737.9746836835022</v>
      </c>
      <c r="S87" s="15">
        <f>IF(F87="",0,F87)</f>
        <v>0</v>
      </c>
      <c r="T87" s="15">
        <f>IF(H87="",0,H87)</f>
        <v>0</v>
      </c>
      <c r="U87" s="15">
        <f>IF(J87="",0,J87)</f>
        <v>0</v>
      </c>
      <c r="V87" s="15">
        <f>IF(L87="",0,L87)</f>
        <v>737.9746836835022</v>
      </c>
      <c r="W87" s="15">
        <f>IF(N87="",0,N87)</f>
        <v>0</v>
      </c>
      <c r="X87" s="15">
        <f>IF(P87="",0,P87)</f>
        <v>0</v>
      </c>
    </row>
    <row r="88" spans="1:23" s="24" customFormat="1" ht="12.75" customHeight="1">
      <c r="A88" s="12">
        <v>84</v>
      </c>
      <c r="B88" s="13" t="s">
        <v>268</v>
      </c>
      <c r="C88" s="14" t="s">
        <v>857</v>
      </c>
      <c r="D88" s="28"/>
      <c r="E88" s="53"/>
      <c r="F88" s="55"/>
      <c r="G88" s="56"/>
      <c r="H88" s="57"/>
      <c r="I88" s="53"/>
      <c r="J88" s="55"/>
      <c r="K88" s="56"/>
      <c r="L88" s="59"/>
      <c r="M88" s="54">
        <v>0.015844907407407408</v>
      </c>
      <c r="N88" s="55">
        <f t="shared" si="48"/>
        <v>721.6946676406135</v>
      </c>
      <c r="O88" s="56"/>
      <c r="P88" s="44">
        <f t="shared" si="49"/>
      </c>
      <c r="Q88" s="52">
        <f t="shared" si="50"/>
        <v>721.6946676406135</v>
      </c>
      <c r="R88" s="52">
        <f t="shared" si="51"/>
        <v>721.6946676406135</v>
      </c>
      <c r="S88" s="41"/>
      <c r="T88" s="41"/>
      <c r="U88" s="41"/>
      <c r="V88" s="41"/>
      <c r="W88" s="41"/>
    </row>
    <row r="89" spans="1:23" s="24" customFormat="1" ht="12.75" customHeight="1">
      <c r="A89" s="12">
        <v>85</v>
      </c>
      <c r="B89" s="13" t="s">
        <v>853</v>
      </c>
      <c r="C89" s="14" t="s">
        <v>858</v>
      </c>
      <c r="D89" s="28"/>
      <c r="E89" s="53"/>
      <c r="F89" s="55"/>
      <c r="G89" s="56"/>
      <c r="H89" s="57"/>
      <c r="I89" s="53"/>
      <c r="J89" s="55"/>
      <c r="K89" s="56"/>
      <c r="L89" s="59"/>
      <c r="M89" s="54">
        <v>0.01587962962962963</v>
      </c>
      <c r="N89" s="55">
        <f t="shared" si="48"/>
        <v>720.1166180758017</v>
      </c>
      <c r="O89" s="56"/>
      <c r="P89" s="44">
        <f t="shared" si="49"/>
      </c>
      <c r="Q89" s="52">
        <f t="shared" si="50"/>
        <v>720.1166180758017</v>
      </c>
      <c r="R89" s="52">
        <f t="shared" si="51"/>
        <v>720.1166180758017</v>
      </c>
      <c r="S89" s="41"/>
      <c r="T89" s="41"/>
      <c r="U89" s="41"/>
      <c r="V89" s="41"/>
      <c r="W89" s="41"/>
    </row>
    <row r="90" spans="1:23" s="24" customFormat="1" ht="12.75" customHeight="1">
      <c r="A90" s="12">
        <v>86</v>
      </c>
      <c r="B90" s="13" t="s">
        <v>854</v>
      </c>
      <c r="C90" s="14" t="s">
        <v>755</v>
      </c>
      <c r="D90" s="28"/>
      <c r="E90" s="53"/>
      <c r="F90" s="55"/>
      <c r="G90" s="56"/>
      <c r="H90" s="57"/>
      <c r="I90" s="53"/>
      <c r="J90" s="55"/>
      <c r="K90" s="56"/>
      <c r="L90" s="59"/>
      <c r="M90" s="54">
        <v>0.0159375</v>
      </c>
      <c r="N90" s="55">
        <f t="shared" si="48"/>
        <v>717.5018155410312</v>
      </c>
      <c r="O90" s="56"/>
      <c r="P90" s="44">
        <f t="shared" si="49"/>
      </c>
      <c r="Q90" s="52">
        <f t="shared" si="50"/>
        <v>717.5018155410312</v>
      </c>
      <c r="R90" s="52">
        <f t="shared" si="51"/>
        <v>717.5018155410312</v>
      </c>
      <c r="S90" s="41"/>
      <c r="T90" s="41"/>
      <c r="U90" s="41"/>
      <c r="V90" s="41"/>
      <c r="W90" s="41"/>
    </row>
    <row r="91" spans="1:23" s="24" customFormat="1" ht="12.75" customHeight="1">
      <c r="A91" s="12">
        <v>87</v>
      </c>
      <c r="B91" s="13" t="s">
        <v>189</v>
      </c>
      <c r="C91" s="14" t="s">
        <v>828</v>
      </c>
      <c r="D91" s="28"/>
      <c r="E91" s="53"/>
      <c r="F91" s="55"/>
      <c r="G91" s="56"/>
      <c r="H91" s="57"/>
      <c r="I91" s="53"/>
      <c r="J91" s="55"/>
      <c r="K91" s="56"/>
      <c r="L91" s="59"/>
      <c r="M91" s="54">
        <v>0.016099537037037037</v>
      </c>
      <c r="N91" s="55">
        <f t="shared" si="48"/>
        <v>710.2803738317757</v>
      </c>
      <c r="O91" s="56"/>
      <c r="P91" s="44">
        <f t="shared" si="49"/>
      </c>
      <c r="Q91" s="52">
        <f t="shared" si="50"/>
        <v>710.2803738317757</v>
      </c>
      <c r="R91" s="52">
        <f t="shared" si="51"/>
        <v>710.2803738317757</v>
      </c>
      <c r="S91" s="41"/>
      <c r="T91" s="41"/>
      <c r="U91" s="41"/>
      <c r="V91" s="41"/>
      <c r="W91" s="41"/>
    </row>
    <row r="92" spans="1:25" s="24" customFormat="1" ht="12.75" customHeight="1">
      <c r="A92" s="12">
        <v>88</v>
      </c>
      <c r="B92" s="62" t="s">
        <v>155</v>
      </c>
      <c r="C92" s="62" t="s">
        <v>161</v>
      </c>
      <c r="D92" s="28"/>
      <c r="E92" s="53">
        <v>0.019490740740740743</v>
      </c>
      <c r="F92" s="55">
        <f>IF(E92="","",E$2/(E92)*$T$3)</f>
        <v>707.8384798099763</v>
      </c>
      <c r="G92" s="56"/>
      <c r="H92" s="57">
        <f>IF(G92="","",G$2/(G92)*$T$3)</f>
      </c>
      <c r="I92" s="53"/>
      <c r="J92" s="55">
        <f>IF(I92="","",I$2/(I92)*$T$3)</f>
      </c>
      <c r="K92" s="56"/>
      <c r="L92" s="59">
        <f>IF(K92="","",K$2/(K92)*$T$3)</f>
      </c>
      <c r="M92" s="54"/>
      <c r="N92" s="55">
        <f t="shared" si="48"/>
      </c>
      <c r="O92" s="56"/>
      <c r="P92" s="44">
        <f t="shared" si="49"/>
      </c>
      <c r="Q92" s="52">
        <f t="shared" si="50"/>
        <v>707.8384798099763</v>
      </c>
      <c r="R92" s="52">
        <f t="shared" si="51"/>
        <v>707.8384798099763</v>
      </c>
      <c r="S92" s="15">
        <f>IF(F92="",0,F92)</f>
        <v>707.8384798099763</v>
      </c>
      <c r="T92" s="15">
        <f>IF(H92="",0,H92)</f>
        <v>0</v>
      </c>
      <c r="U92" s="15">
        <f>IF(J92="",0,J92)</f>
        <v>0</v>
      </c>
      <c r="V92" s="15">
        <f>IF(L92="",0,L92)</f>
        <v>0</v>
      </c>
      <c r="W92" s="15">
        <f>IF(N92="",0,N92)</f>
        <v>0</v>
      </c>
      <c r="X92" s="15">
        <f>IF(P92="",0,P92)</f>
        <v>0</v>
      </c>
      <c r="Y92" s="42"/>
    </row>
    <row r="93" spans="1:23" s="24" customFormat="1" ht="12.75" customHeight="1">
      <c r="A93" s="12">
        <v>89</v>
      </c>
      <c r="B93" s="14" t="s">
        <v>948</v>
      </c>
      <c r="C93" s="14" t="s">
        <v>949</v>
      </c>
      <c r="D93" s="28"/>
      <c r="E93" s="53"/>
      <c r="F93" s="55"/>
      <c r="G93" s="56"/>
      <c r="H93" s="57"/>
      <c r="I93" s="53"/>
      <c r="J93" s="55"/>
      <c r="K93" s="56"/>
      <c r="L93" s="59"/>
      <c r="M93" s="54"/>
      <c r="N93" s="55">
        <f t="shared" si="48"/>
      </c>
      <c r="O93" s="56">
        <v>0.013946759259259258</v>
      </c>
      <c r="P93" s="44">
        <f t="shared" si="49"/>
        <v>704.5643153526972</v>
      </c>
      <c r="Q93" s="52">
        <f t="shared" si="50"/>
        <v>704.5643153526972</v>
      </c>
      <c r="R93" s="52">
        <f t="shared" si="51"/>
        <v>704.5643153526972</v>
      </c>
      <c r="S93" s="41"/>
      <c r="T93" s="41"/>
      <c r="U93" s="41"/>
      <c r="V93" s="41"/>
      <c r="W93" s="41"/>
    </row>
    <row r="94" spans="1:24" s="24" customFormat="1" ht="12.75" customHeight="1">
      <c r="A94" s="12">
        <v>90</v>
      </c>
      <c r="B94" s="13" t="s">
        <v>397</v>
      </c>
      <c r="C94" s="13" t="s">
        <v>423</v>
      </c>
      <c r="D94" s="28"/>
      <c r="E94" s="53"/>
      <c r="F94" s="55">
        <f>IF(E94="","",E$2/(E94)*$T$3)</f>
      </c>
      <c r="G94" s="56"/>
      <c r="H94" s="57">
        <f>IF(G94="","",G$2/(G94)*$T$3)</f>
      </c>
      <c r="I94" s="53"/>
      <c r="J94" s="55">
        <f>IF(I94="","",I$2/(I94)*$T$3)</f>
      </c>
      <c r="K94" s="56">
        <v>0.009629629625123926</v>
      </c>
      <c r="L94" s="59">
        <f>IF(K94="","",K$2/(K94)*$T$3)</f>
        <v>700.7211541740214</v>
      </c>
      <c r="M94" s="54"/>
      <c r="N94" s="55">
        <f t="shared" si="48"/>
      </c>
      <c r="O94" s="56"/>
      <c r="P94" s="44">
        <f t="shared" si="49"/>
      </c>
      <c r="Q94" s="52">
        <f t="shared" si="50"/>
        <v>700.7211541740214</v>
      </c>
      <c r="R94" s="52">
        <f t="shared" si="51"/>
        <v>700.7211541740214</v>
      </c>
      <c r="S94" s="15">
        <f>IF(F94="",0,F94)</f>
        <v>0</v>
      </c>
      <c r="T94" s="15">
        <f>IF(H94="",0,H94)</f>
        <v>0</v>
      </c>
      <c r="U94" s="15">
        <f>IF(J94="",0,J94)</f>
        <v>0</v>
      </c>
      <c r="V94" s="15">
        <f>IF(L94="",0,L94)</f>
        <v>700.7211541740214</v>
      </c>
      <c r="W94" s="15">
        <f>IF(N94="",0,N94)</f>
        <v>0</v>
      </c>
      <c r="X94" s="15">
        <f>IF(P94="",0,P94)</f>
        <v>0</v>
      </c>
    </row>
    <row r="95" spans="1:23" s="24" customFormat="1" ht="12.75" customHeight="1">
      <c r="A95" s="12">
        <v>91</v>
      </c>
      <c r="B95" s="13" t="s">
        <v>148</v>
      </c>
      <c r="C95" s="14" t="s">
        <v>844</v>
      </c>
      <c r="D95" s="28"/>
      <c r="E95" s="53"/>
      <c r="F95" s="55"/>
      <c r="G95" s="56"/>
      <c r="H95" s="57"/>
      <c r="I95" s="53"/>
      <c r="J95" s="55"/>
      <c r="K95" s="56"/>
      <c r="L95" s="59"/>
      <c r="M95" s="54">
        <v>0.016354166666666666</v>
      </c>
      <c r="N95" s="55">
        <f t="shared" si="48"/>
        <v>699.2215145081387</v>
      </c>
      <c r="O95" s="56"/>
      <c r="P95" s="44">
        <f t="shared" si="49"/>
      </c>
      <c r="Q95" s="52">
        <f t="shared" si="50"/>
        <v>699.2215145081387</v>
      </c>
      <c r="R95" s="52">
        <f t="shared" si="51"/>
        <v>699.2215145081387</v>
      </c>
      <c r="S95" s="41"/>
      <c r="T95" s="41"/>
      <c r="U95" s="41"/>
      <c r="V95" s="41"/>
      <c r="W95" s="41"/>
    </row>
    <row r="96" spans="1:23" s="24" customFormat="1" ht="12.75" customHeight="1">
      <c r="A96" s="12">
        <v>92</v>
      </c>
      <c r="B96" s="13" t="s">
        <v>855</v>
      </c>
      <c r="C96" s="14" t="s">
        <v>796</v>
      </c>
      <c r="D96" s="28"/>
      <c r="E96" s="53"/>
      <c r="F96" s="55"/>
      <c r="G96" s="56"/>
      <c r="H96" s="57"/>
      <c r="I96" s="53"/>
      <c r="J96" s="55"/>
      <c r="K96" s="56"/>
      <c r="L96" s="59"/>
      <c r="M96" s="54">
        <v>0.016377314814814813</v>
      </c>
      <c r="N96" s="55">
        <f t="shared" si="48"/>
        <v>698.2332155477033</v>
      </c>
      <c r="O96" s="56"/>
      <c r="P96" s="44">
        <f t="shared" si="49"/>
      </c>
      <c r="Q96" s="52">
        <f t="shared" si="50"/>
        <v>698.2332155477033</v>
      </c>
      <c r="R96" s="52">
        <f t="shared" si="51"/>
        <v>698.2332155477033</v>
      </c>
      <c r="S96" s="41"/>
      <c r="T96" s="41"/>
      <c r="U96" s="41"/>
      <c r="V96" s="41"/>
      <c r="W96" s="41"/>
    </row>
    <row r="97" spans="1:24" s="24" customFormat="1" ht="12.75" customHeight="1">
      <c r="A97" s="12">
        <v>93</v>
      </c>
      <c r="B97" s="13" t="s">
        <v>179</v>
      </c>
      <c r="C97" s="66" t="s">
        <v>180</v>
      </c>
      <c r="D97" s="67"/>
      <c r="E97" s="53"/>
      <c r="F97" s="55">
        <f>IF(E97="","",E$2/(E97)*$T$3)</f>
      </c>
      <c r="G97" s="56">
        <v>0.017407407407407406</v>
      </c>
      <c r="H97" s="57">
        <f>IF(G97="","",G$2/(G97)*$T$3)</f>
        <v>698.1382978723404</v>
      </c>
      <c r="I97" s="53"/>
      <c r="J97" s="55">
        <f>IF(I97="","",I$2/(I97)*$T$3)</f>
      </c>
      <c r="K97" s="56"/>
      <c r="L97" s="59">
        <f>IF(K97="","",K$2/(K97)*$T$3)</f>
      </c>
      <c r="M97" s="54"/>
      <c r="N97" s="55">
        <f t="shared" si="48"/>
      </c>
      <c r="O97" s="56"/>
      <c r="P97" s="44">
        <f t="shared" si="49"/>
      </c>
      <c r="Q97" s="52">
        <f t="shared" si="50"/>
        <v>698.1382978723404</v>
      </c>
      <c r="R97" s="52">
        <f t="shared" si="51"/>
        <v>698.1382978723404</v>
      </c>
      <c r="S97" s="15">
        <f>IF(F97="",0,F97)</f>
        <v>0</v>
      </c>
      <c r="T97" s="15">
        <f>IF(H97="",0,H97)</f>
        <v>698.1382978723404</v>
      </c>
      <c r="U97" s="15">
        <f>IF(J97="",0,J97)</f>
        <v>0</v>
      </c>
      <c r="V97" s="15">
        <f>IF(L97="",0,L97)</f>
        <v>0</v>
      </c>
      <c r="W97" s="15">
        <f>IF(N97="",0,N97)</f>
        <v>0</v>
      </c>
      <c r="X97" s="15">
        <f>IF(P97="",0,P97)</f>
        <v>0</v>
      </c>
    </row>
    <row r="98" spans="1:23" s="24" customFormat="1" ht="12.75" customHeight="1">
      <c r="A98" s="12">
        <v>94</v>
      </c>
      <c r="B98" s="13" t="s">
        <v>856</v>
      </c>
      <c r="C98" s="14" t="s">
        <v>859</v>
      </c>
      <c r="D98" s="28"/>
      <c r="E98" s="53"/>
      <c r="F98" s="55"/>
      <c r="G98" s="56"/>
      <c r="H98" s="57"/>
      <c r="I98" s="53"/>
      <c r="J98" s="55"/>
      <c r="K98" s="56"/>
      <c r="L98" s="59"/>
      <c r="M98" s="54">
        <v>0.016458333333333332</v>
      </c>
      <c r="N98" s="55">
        <f t="shared" si="48"/>
        <v>694.7960618846696</v>
      </c>
      <c r="O98" s="56"/>
      <c r="P98" s="44">
        <f t="shared" si="49"/>
      </c>
      <c r="Q98" s="52">
        <f t="shared" si="50"/>
        <v>694.7960618846696</v>
      </c>
      <c r="R98" s="52">
        <f t="shared" si="51"/>
        <v>694.7960618846696</v>
      </c>
      <c r="S98" s="41"/>
      <c r="T98" s="41"/>
      <c r="U98" s="41"/>
      <c r="V98" s="41"/>
      <c r="W98" s="41"/>
    </row>
    <row r="99" spans="1:24" s="24" customFormat="1" ht="12.75" customHeight="1">
      <c r="A99" s="12">
        <v>95</v>
      </c>
      <c r="B99" s="14" t="s">
        <v>598</v>
      </c>
      <c r="C99" s="14" t="s">
        <v>603</v>
      </c>
      <c r="D99" s="28"/>
      <c r="E99" s="53"/>
      <c r="F99" s="55">
        <f>IF(E99="","",E$2/(E99)*$T$3)</f>
      </c>
      <c r="G99" s="56"/>
      <c r="H99" s="57">
        <f>IF(G99="","",G$2/(G99)*$T$3)</f>
      </c>
      <c r="I99" s="53">
        <v>0.01582175925925926</v>
      </c>
      <c r="J99" s="55">
        <f>IF(I99="","",I$2/(I99)*$T$3)</f>
        <v>692.026335040234</v>
      </c>
      <c r="K99" s="56"/>
      <c r="L99" s="59">
        <f>IF(K99="","",K$2/(K99)*$T$3)</f>
      </c>
      <c r="M99" s="54"/>
      <c r="N99" s="55">
        <f t="shared" si="48"/>
      </c>
      <c r="O99" s="56"/>
      <c r="P99" s="44">
        <f t="shared" si="49"/>
      </c>
      <c r="Q99" s="52">
        <f t="shared" si="50"/>
        <v>692.026335040234</v>
      </c>
      <c r="R99" s="52">
        <f t="shared" si="51"/>
        <v>692.026335040234</v>
      </c>
      <c r="S99" s="15">
        <f>IF(F99="",0,F99)</f>
        <v>0</v>
      </c>
      <c r="T99" s="15">
        <f>IF(H99="",0,H99)</f>
        <v>0</v>
      </c>
      <c r="U99" s="15">
        <f>IF(J99="",0,J99)</f>
        <v>692.026335040234</v>
      </c>
      <c r="V99" s="15">
        <f>IF(L99="",0,L99)</f>
        <v>0</v>
      </c>
      <c r="W99" s="15">
        <f>IF(N99="",0,N99)</f>
        <v>0</v>
      </c>
      <c r="X99" s="15">
        <f>IF(P99="",0,P99)</f>
        <v>0</v>
      </c>
    </row>
    <row r="100" spans="1:23" s="24" customFormat="1" ht="12.75" customHeight="1">
      <c r="A100" s="12">
        <v>96</v>
      </c>
      <c r="B100" s="13" t="s">
        <v>123</v>
      </c>
      <c r="C100" s="14" t="s">
        <v>816</v>
      </c>
      <c r="D100" s="28"/>
      <c r="E100" s="53"/>
      <c r="F100" s="55"/>
      <c r="G100" s="56"/>
      <c r="H100" s="57"/>
      <c r="I100" s="53"/>
      <c r="J100" s="55"/>
      <c r="K100" s="56"/>
      <c r="L100" s="59"/>
      <c r="M100" s="54">
        <v>0.01664351851851852</v>
      </c>
      <c r="N100" s="55">
        <f t="shared" si="48"/>
        <v>687.0653685674548</v>
      </c>
      <c r="O100" s="56"/>
      <c r="P100" s="44">
        <f t="shared" si="49"/>
      </c>
      <c r="Q100" s="52">
        <f t="shared" si="50"/>
        <v>687.0653685674548</v>
      </c>
      <c r="R100" s="52">
        <f t="shared" si="51"/>
        <v>687.0653685674548</v>
      </c>
      <c r="S100" s="41"/>
      <c r="T100" s="41"/>
      <c r="U100" s="41"/>
      <c r="V100" s="41"/>
      <c r="W100" s="41"/>
    </row>
    <row r="101" spans="1:24" s="24" customFormat="1" ht="12.75" customHeight="1">
      <c r="A101" s="12">
        <v>97</v>
      </c>
      <c r="B101" s="13" t="s">
        <v>181</v>
      </c>
      <c r="C101" s="66" t="s">
        <v>182</v>
      </c>
      <c r="D101" s="67"/>
      <c r="E101" s="53"/>
      <c r="F101" s="55">
        <f>IF(E101="","",E$2/(E101)*$T$3)</f>
      </c>
      <c r="G101" s="56">
        <v>0.017824074074074076</v>
      </c>
      <c r="H101" s="57">
        <f>IF(G101="","",G$2/(G101)*$T$3)</f>
        <v>681.8181818181818</v>
      </c>
      <c r="I101" s="53"/>
      <c r="J101" s="55">
        <f>IF(I101="","",I$2/(I101)*$T$3)</f>
      </c>
      <c r="K101" s="56"/>
      <c r="L101" s="59">
        <f>IF(K101="","",K$2/(K101)*$T$3)</f>
      </c>
      <c r="M101" s="54"/>
      <c r="N101" s="55">
        <f aca="true" t="shared" si="52" ref="N101:N132">IF(M101="","",M$2/(M101)*$T$3)</f>
      </c>
      <c r="O101" s="56"/>
      <c r="P101" s="44">
        <f aca="true" t="shared" si="53" ref="P101:P132">IF(O101="","",O$2/(O101)*$T$3)</f>
      </c>
      <c r="Q101" s="52">
        <f aca="true" t="shared" si="54" ref="Q101:Q132">IF(B101="","",SUM(F101,H101,J101,L101,N101,P101))</f>
        <v>681.8181818181818</v>
      </c>
      <c r="R101" s="52">
        <f aca="true" t="shared" si="55" ref="R101:R132">IF(Q101="","",IF(COUNT(S101:X101)&lt;$T$2,Q101,IF(COUNT(S101:X101)=$T$2,Q101-MIN(S101:X101),Q101-MIN(S101:X101)-SMALL(S101:X101,2)-SMALL(S101:X101,3))))</f>
        <v>681.8181818181818</v>
      </c>
      <c r="S101" s="15">
        <f>IF(F101="",0,F101)</f>
        <v>0</v>
      </c>
      <c r="T101" s="15">
        <f>IF(H101="",0,H101)</f>
        <v>681.8181818181818</v>
      </c>
      <c r="U101" s="15">
        <f>IF(J101="",0,J101)</f>
        <v>0</v>
      </c>
      <c r="V101" s="15">
        <f>IF(L101="",0,L101)</f>
        <v>0</v>
      </c>
      <c r="W101" s="15">
        <f>IF(N101="",0,N101)</f>
        <v>0</v>
      </c>
      <c r="X101" s="15">
        <f>IF(P101="",0,P101)</f>
        <v>0</v>
      </c>
    </row>
    <row r="102" spans="1:24" s="24" customFormat="1" ht="12.75" customHeight="1">
      <c r="A102" s="12">
        <v>98</v>
      </c>
      <c r="B102" s="13" t="s">
        <v>183</v>
      </c>
      <c r="C102" s="66" t="s">
        <v>184</v>
      </c>
      <c r="D102" s="67"/>
      <c r="E102" s="53"/>
      <c r="F102" s="55">
        <f>IF(E102="","",E$2/(E102)*$T$3)</f>
      </c>
      <c r="G102" s="56">
        <v>0.017847222222222223</v>
      </c>
      <c r="H102" s="57">
        <f>IF(G102="","",G$2/(G102)*$T$3)</f>
        <v>680.9338521400779</v>
      </c>
      <c r="I102" s="53"/>
      <c r="J102" s="55">
        <f>IF(I102="","",I$2/(I102)*$T$3)</f>
      </c>
      <c r="K102" s="56"/>
      <c r="L102" s="59">
        <f>IF(K102="","",K$2/(K102)*$T$3)</f>
      </c>
      <c r="M102" s="54"/>
      <c r="N102" s="55">
        <f t="shared" si="52"/>
      </c>
      <c r="O102" s="56"/>
      <c r="P102" s="44">
        <f t="shared" si="53"/>
      </c>
      <c r="Q102" s="52">
        <f t="shared" si="54"/>
        <v>680.9338521400779</v>
      </c>
      <c r="R102" s="52">
        <f t="shared" si="55"/>
        <v>680.9338521400779</v>
      </c>
      <c r="S102" s="15">
        <f>IF(F102="",0,F102)</f>
        <v>0</v>
      </c>
      <c r="T102" s="15">
        <f>IF(H102="",0,H102)</f>
        <v>680.9338521400779</v>
      </c>
      <c r="U102" s="15">
        <f>IF(J102="",0,J102)</f>
        <v>0</v>
      </c>
      <c r="V102" s="15">
        <f>IF(L102="",0,L102)</f>
        <v>0</v>
      </c>
      <c r="W102" s="15">
        <f>IF(N102="",0,N102)</f>
        <v>0</v>
      </c>
      <c r="X102" s="15">
        <f>IF(P102="",0,P102)</f>
        <v>0</v>
      </c>
    </row>
    <row r="103" spans="1:23" s="24" customFormat="1" ht="12.75" customHeight="1">
      <c r="A103" s="12">
        <v>99</v>
      </c>
      <c r="B103" s="13" t="s">
        <v>443</v>
      </c>
      <c r="C103" s="14" t="s">
        <v>862</v>
      </c>
      <c r="D103" s="28"/>
      <c r="E103" s="53"/>
      <c r="F103" s="55"/>
      <c r="G103" s="56"/>
      <c r="H103" s="57"/>
      <c r="I103" s="53"/>
      <c r="J103" s="55"/>
      <c r="K103" s="56"/>
      <c r="L103" s="59"/>
      <c r="M103" s="54">
        <v>0.016921296296296295</v>
      </c>
      <c r="N103" s="55">
        <f t="shared" si="52"/>
        <v>675.7865937072504</v>
      </c>
      <c r="O103" s="56"/>
      <c r="P103" s="44">
        <f t="shared" si="53"/>
      </c>
      <c r="Q103" s="52">
        <f t="shared" si="54"/>
        <v>675.7865937072504</v>
      </c>
      <c r="R103" s="52">
        <f t="shared" si="55"/>
        <v>675.7865937072504</v>
      </c>
      <c r="S103" s="41"/>
      <c r="T103" s="41"/>
      <c r="U103" s="41"/>
      <c r="V103" s="41"/>
      <c r="W103" s="41"/>
    </row>
    <row r="104" spans="1:23" s="24" customFormat="1" ht="12.75" customHeight="1">
      <c r="A104" s="12">
        <v>100</v>
      </c>
      <c r="B104" s="13" t="s">
        <v>66</v>
      </c>
      <c r="C104" s="14" t="s">
        <v>236</v>
      </c>
      <c r="D104" s="28"/>
      <c r="E104" s="53"/>
      <c r="F104" s="55"/>
      <c r="G104" s="56"/>
      <c r="H104" s="57"/>
      <c r="I104" s="53"/>
      <c r="J104" s="55"/>
      <c r="K104" s="56"/>
      <c r="L104" s="59"/>
      <c r="M104" s="54">
        <v>0.01693287037037037</v>
      </c>
      <c r="N104" s="55">
        <f t="shared" si="52"/>
        <v>675.3246753246755</v>
      </c>
      <c r="O104" s="56"/>
      <c r="P104" s="44">
        <f t="shared" si="53"/>
      </c>
      <c r="Q104" s="52">
        <f t="shared" si="54"/>
        <v>675.3246753246755</v>
      </c>
      <c r="R104" s="52">
        <f t="shared" si="55"/>
        <v>675.3246753246755</v>
      </c>
      <c r="S104" s="41"/>
      <c r="T104" s="41"/>
      <c r="U104" s="41"/>
      <c r="V104" s="41"/>
      <c r="W104" s="41"/>
    </row>
    <row r="105" spans="1:23" s="24" customFormat="1" ht="12.75">
      <c r="A105" s="12">
        <v>101</v>
      </c>
      <c r="B105" s="13" t="s">
        <v>860</v>
      </c>
      <c r="C105" s="14" t="s">
        <v>863</v>
      </c>
      <c r="D105" s="28"/>
      <c r="E105" s="53"/>
      <c r="F105" s="55"/>
      <c r="G105" s="56"/>
      <c r="H105" s="57"/>
      <c r="I105" s="53"/>
      <c r="J105" s="55"/>
      <c r="K105" s="56"/>
      <c r="L105" s="59"/>
      <c r="M105" s="54">
        <v>0.016979166666666667</v>
      </c>
      <c r="N105" s="55">
        <f t="shared" si="52"/>
        <v>673.4832992501705</v>
      </c>
      <c r="O105" s="56"/>
      <c r="P105" s="44">
        <f t="shared" si="53"/>
      </c>
      <c r="Q105" s="52">
        <f t="shared" si="54"/>
        <v>673.4832992501705</v>
      </c>
      <c r="R105" s="52">
        <f t="shared" si="55"/>
        <v>673.4832992501705</v>
      </c>
      <c r="S105" s="41"/>
      <c r="T105" s="41"/>
      <c r="U105" s="41"/>
      <c r="V105" s="41"/>
      <c r="W105" s="41"/>
    </row>
    <row r="106" spans="1:24" s="24" customFormat="1" ht="15">
      <c r="A106" s="12">
        <v>102</v>
      </c>
      <c r="B106" s="13" t="s">
        <v>185</v>
      </c>
      <c r="C106" s="66" t="s">
        <v>186</v>
      </c>
      <c r="D106" s="67"/>
      <c r="E106" s="53"/>
      <c r="F106" s="55">
        <f>IF(E106="","",E$2/(E106)*$T$3)</f>
      </c>
      <c r="G106" s="56">
        <v>0.018113425925925925</v>
      </c>
      <c r="H106" s="57">
        <f>IF(G106="","",G$2/(G106)*$T$3)</f>
        <v>670.926517571885</v>
      </c>
      <c r="I106" s="53"/>
      <c r="J106" s="55">
        <f>IF(I106="","",I$2/(I106)*$T$3)</f>
      </c>
      <c r="K106" s="56"/>
      <c r="L106" s="59">
        <f>IF(K106="","",K$2/(K106)*$T$3)</f>
      </c>
      <c r="M106" s="54"/>
      <c r="N106" s="55">
        <f t="shared" si="52"/>
      </c>
      <c r="O106" s="56"/>
      <c r="P106" s="44">
        <f t="shared" si="53"/>
      </c>
      <c r="Q106" s="52">
        <f t="shared" si="54"/>
        <v>670.926517571885</v>
      </c>
      <c r="R106" s="52">
        <f t="shared" si="55"/>
        <v>670.926517571885</v>
      </c>
      <c r="S106" s="15">
        <f>IF(F106="",0,F106)</f>
        <v>0</v>
      </c>
      <c r="T106" s="15">
        <f>IF(H106="",0,H106)</f>
        <v>670.926517571885</v>
      </c>
      <c r="U106" s="15">
        <f>IF(J106="",0,J106)</f>
        <v>0</v>
      </c>
      <c r="V106" s="15">
        <f>IF(L106="",0,L106)</f>
        <v>0</v>
      </c>
      <c r="W106" s="15">
        <f>IF(N106="",0,N106)</f>
        <v>0</v>
      </c>
      <c r="X106" s="15">
        <f>IF(P106="",0,P106)</f>
        <v>0</v>
      </c>
    </row>
    <row r="107" spans="1:24" s="24" customFormat="1" ht="15">
      <c r="A107" s="12">
        <v>103</v>
      </c>
      <c r="B107" s="13" t="s">
        <v>187</v>
      </c>
      <c r="C107" s="66" t="s">
        <v>141</v>
      </c>
      <c r="D107" s="67"/>
      <c r="E107" s="53"/>
      <c r="F107" s="55">
        <f>IF(E107="","",E$2/(E107)*$T$3)</f>
      </c>
      <c r="G107" s="56">
        <v>0.018113425925925925</v>
      </c>
      <c r="H107" s="57">
        <f>IF(G107="","",G$2/(G107)*$T$3)</f>
        <v>670.926517571885</v>
      </c>
      <c r="I107" s="53"/>
      <c r="J107" s="55">
        <f>IF(I107="","",I$2/(I107)*$T$3)</f>
      </c>
      <c r="K107" s="56"/>
      <c r="L107" s="59">
        <f>IF(K107="","",K$2/(K107)*$T$3)</f>
      </c>
      <c r="M107" s="54"/>
      <c r="N107" s="55">
        <f t="shared" si="52"/>
      </c>
      <c r="O107" s="56"/>
      <c r="P107" s="44">
        <f t="shared" si="53"/>
      </c>
      <c r="Q107" s="52">
        <f t="shared" si="54"/>
        <v>670.926517571885</v>
      </c>
      <c r="R107" s="52">
        <f t="shared" si="55"/>
        <v>670.926517571885</v>
      </c>
      <c r="S107" s="15">
        <f>IF(F107="",0,F107)</f>
        <v>0</v>
      </c>
      <c r="T107" s="15">
        <f>IF(H107="",0,H107)</f>
        <v>670.926517571885</v>
      </c>
      <c r="U107" s="15">
        <f>IF(J107="",0,J107)</f>
        <v>0</v>
      </c>
      <c r="V107" s="15">
        <f>IF(L107="",0,L107)</f>
        <v>0</v>
      </c>
      <c r="W107" s="15">
        <f>IF(N107="",0,N107)</f>
        <v>0</v>
      </c>
      <c r="X107" s="15">
        <f>IF(P107="",0,P107)</f>
        <v>0</v>
      </c>
    </row>
    <row r="108" spans="1:24" s="24" customFormat="1" ht="15">
      <c r="A108" s="12">
        <v>104</v>
      </c>
      <c r="B108" s="13" t="s">
        <v>166</v>
      </c>
      <c r="C108" s="66" t="s">
        <v>188</v>
      </c>
      <c r="D108" s="67"/>
      <c r="E108" s="53"/>
      <c r="F108" s="55">
        <f>IF(E108="","",E$2/(E108)*$T$3)</f>
      </c>
      <c r="G108" s="56">
        <v>0.018113425925925925</v>
      </c>
      <c r="H108" s="57">
        <f>IF(G108="","",G$2/(G108)*$T$3)</f>
        <v>670.926517571885</v>
      </c>
      <c r="I108" s="53"/>
      <c r="J108" s="55">
        <f>IF(I108="","",I$2/(I108)*$T$3)</f>
      </c>
      <c r="K108" s="56"/>
      <c r="L108" s="59">
        <f>IF(K108="","",K$2/(K108)*$T$3)</f>
      </c>
      <c r="M108" s="54"/>
      <c r="N108" s="55">
        <f t="shared" si="52"/>
      </c>
      <c r="O108" s="56"/>
      <c r="P108" s="44">
        <f t="shared" si="53"/>
      </c>
      <c r="Q108" s="52">
        <f t="shared" si="54"/>
        <v>670.926517571885</v>
      </c>
      <c r="R108" s="52">
        <f t="shared" si="55"/>
        <v>670.926517571885</v>
      </c>
      <c r="S108" s="15">
        <f>IF(F108="",0,F108)</f>
        <v>0</v>
      </c>
      <c r="T108" s="15">
        <f>IF(H108="",0,H108)</f>
        <v>670.926517571885</v>
      </c>
      <c r="U108" s="15">
        <f>IF(J108="",0,J108)</f>
        <v>0</v>
      </c>
      <c r="V108" s="15">
        <f>IF(L108="",0,L108)</f>
        <v>0</v>
      </c>
      <c r="W108" s="15">
        <f>IF(N108="",0,N108)</f>
        <v>0</v>
      </c>
      <c r="X108" s="15">
        <f>IF(P108="",0,P108)</f>
        <v>0</v>
      </c>
    </row>
    <row r="109" spans="1:24" s="24" customFormat="1" ht="12.75">
      <c r="A109" s="12">
        <v>105</v>
      </c>
      <c r="B109" s="13" t="s">
        <v>398</v>
      </c>
      <c r="C109" s="13" t="s">
        <v>424</v>
      </c>
      <c r="D109" s="28"/>
      <c r="E109" s="53"/>
      <c r="F109" s="55">
        <f>IF(E109="","",E$2/(E109)*$T$3)</f>
      </c>
      <c r="G109" s="56"/>
      <c r="H109" s="57">
        <f>IF(G109="","",G$2/(G109)*$T$3)</f>
      </c>
      <c r="I109" s="53"/>
      <c r="J109" s="55">
        <f>IF(I109="","",I$2/(I109)*$T$3)</f>
      </c>
      <c r="K109" s="56">
        <v>0.010057870371383615</v>
      </c>
      <c r="L109" s="59">
        <f>IF(K109="","",K$2/(K109)*$T$3)</f>
        <v>670.886075881781</v>
      </c>
      <c r="M109" s="54"/>
      <c r="N109" s="55">
        <f t="shared" si="52"/>
      </c>
      <c r="O109" s="56"/>
      <c r="P109" s="44">
        <f t="shared" si="53"/>
      </c>
      <c r="Q109" s="52">
        <f t="shared" si="54"/>
        <v>670.886075881781</v>
      </c>
      <c r="R109" s="52">
        <f t="shared" si="55"/>
        <v>670.886075881781</v>
      </c>
      <c r="S109" s="15">
        <f>IF(F109="",0,F109)</f>
        <v>0</v>
      </c>
      <c r="T109" s="15">
        <f>IF(H109="",0,H109)</f>
        <v>0</v>
      </c>
      <c r="U109" s="15">
        <f>IF(J109="",0,J109)</f>
        <v>0</v>
      </c>
      <c r="V109" s="15">
        <f>IF(L109="",0,L109)</f>
        <v>670.886075881781</v>
      </c>
      <c r="W109" s="15">
        <f>IF(N109="",0,N109)</f>
        <v>0</v>
      </c>
      <c r="X109" s="15">
        <f>IF(P109="",0,P109)</f>
        <v>0</v>
      </c>
    </row>
    <row r="110" spans="1:23" s="24" customFormat="1" ht="12.75">
      <c r="A110" s="12">
        <v>106</v>
      </c>
      <c r="B110" s="13" t="s">
        <v>74</v>
      </c>
      <c r="C110" s="14" t="s">
        <v>864</v>
      </c>
      <c r="D110" s="28"/>
      <c r="E110" s="53"/>
      <c r="F110" s="55"/>
      <c r="G110" s="56"/>
      <c r="H110" s="57"/>
      <c r="I110" s="53"/>
      <c r="J110" s="55"/>
      <c r="K110" s="56"/>
      <c r="L110" s="59"/>
      <c r="M110" s="54">
        <v>0.01704861111111111</v>
      </c>
      <c r="N110" s="55">
        <f t="shared" si="52"/>
        <v>670.7399864222675</v>
      </c>
      <c r="O110" s="56"/>
      <c r="P110" s="44">
        <f t="shared" si="53"/>
      </c>
      <c r="Q110" s="52">
        <f t="shared" si="54"/>
        <v>670.7399864222675</v>
      </c>
      <c r="R110" s="52">
        <f t="shared" si="55"/>
        <v>670.7399864222675</v>
      </c>
      <c r="S110" s="41"/>
      <c r="T110" s="41"/>
      <c r="U110" s="41"/>
      <c r="V110" s="41"/>
      <c r="W110" s="41"/>
    </row>
    <row r="111" spans="1:23" s="24" customFormat="1" ht="12.75">
      <c r="A111" s="12">
        <v>107</v>
      </c>
      <c r="B111" s="13" t="s">
        <v>861</v>
      </c>
      <c r="C111" s="14" t="s">
        <v>865</v>
      </c>
      <c r="D111" s="28"/>
      <c r="E111" s="53"/>
      <c r="F111" s="55"/>
      <c r="G111" s="56"/>
      <c r="H111" s="57"/>
      <c r="I111" s="53"/>
      <c r="J111" s="55"/>
      <c r="K111" s="56"/>
      <c r="L111" s="59"/>
      <c r="M111" s="54">
        <v>0.017083333333333332</v>
      </c>
      <c r="N111" s="55">
        <f t="shared" si="52"/>
        <v>669.3766937669377</v>
      </c>
      <c r="O111" s="56"/>
      <c r="P111" s="44">
        <f t="shared" si="53"/>
      </c>
      <c r="Q111" s="52">
        <f t="shared" si="54"/>
        <v>669.3766937669377</v>
      </c>
      <c r="R111" s="52">
        <f t="shared" si="55"/>
        <v>669.3766937669377</v>
      </c>
      <c r="S111" s="41"/>
      <c r="T111" s="41"/>
      <c r="U111" s="41"/>
      <c r="V111" s="41"/>
      <c r="W111" s="41"/>
    </row>
    <row r="112" spans="1:23" s="24" customFormat="1" ht="12.75">
      <c r="A112" s="12">
        <v>108</v>
      </c>
      <c r="B112" s="13" t="s">
        <v>660</v>
      </c>
      <c r="C112" s="14" t="s">
        <v>199</v>
      </c>
      <c r="D112" s="28"/>
      <c r="E112" s="53"/>
      <c r="F112" s="55"/>
      <c r="G112" s="56"/>
      <c r="H112" s="57"/>
      <c r="I112" s="53"/>
      <c r="J112" s="55"/>
      <c r="K112" s="56"/>
      <c r="L112" s="59"/>
      <c r="M112" s="54">
        <v>0.01712962962962963</v>
      </c>
      <c r="N112" s="55">
        <f t="shared" si="52"/>
        <v>667.5675675675675</v>
      </c>
      <c r="O112" s="56"/>
      <c r="P112" s="44">
        <f t="shared" si="53"/>
      </c>
      <c r="Q112" s="52">
        <f t="shared" si="54"/>
        <v>667.5675675675675</v>
      </c>
      <c r="R112" s="52">
        <f t="shared" si="55"/>
        <v>667.5675675675675</v>
      </c>
      <c r="S112" s="41"/>
      <c r="T112" s="41"/>
      <c r="U112" s="41"/>
      <c r="V112" s="41"/>
      <c r="W112" s="41"/>
    </row>
    <row r="113" spans="1:24" s="24" customFormat="1" ht="12.75">
      <c r="A113" s="12">
        <v>109</v>
      </c>
      <c r="B113" s="14" t="s">
        <v>599</v>
      </c>
      <c r="C113" s="14" t="s">
        <v>604</v>
      </c>
      <c r="D113" s="28"/>
      <c r="E113" s="53"/>
      <c r="F113" s="55">
        <f>IF(E113="","",E$2/(E113)*$T$3)</f>
      </c>
      <c r="G113" s="56"/>
      <c r="H113" s="57">
        <f>IF(G113="","",G$2/(G113)*$T$3)</f>
      </c>
      <c r="I113" s="53">
        <v>0.016435185185185188</v>
      </c>
      <c r="J113" s="55">
        <f>IF(I113="","",I$2/(I113)*$T$3)</f>
        <v>666.1971830985915</v>
      </c>
      <c r="K113" s="56"/>
      <c r="L113" s="59">
        <f>IF(K113="","",K$2/(K113)*$T$3)</f>
      </c>
      <c r="M113" s="54"/>
      <c r="N113" s="55">
        <f t="shared" si="52"/>
      </c>
      <c r="O113" s="56"/>
      <c r="P113" s="44">
        <f t="shared" si="53"/>
      </c>
      <c r="Q113" s="52">
        <f t="shared" si="54"/>
        <v>666.1971830985915</v>
      </c>
      <c r="R113" s="52">
        <f t="shared" si="55"/>
        <v>666.1971830985915</v>
      </c>
      <c r="S113" s="15">
        <f>IF(F113="",0,F113)</f>
        <v>0</v>
      </c>
      <c r="T113" s="15">
        <f>IF(H113="",0,H113)</f>
        <v>0</v>
      </c>
      <c r="U113" s="15">
        <f>IF(J113="",0,J113)</f>
        <v>666.1971830985915</v>
      </c>
      <c r="V113" s="15">
        <f>IF(L113="",0,L113)</f>
        <v>0</v>
      </c>
      <c r="W113" s="15">
        <f>IF(N113="",0,N113)</f>
        <v>0</v>
      </c>
      <c r="X113" s="15">
        <f>IF(P113="",0,P113)</f>
        <v>0</v>
      </c>
    </row>
    <row r="114" spans="1:23" s="24" customFormat="1" ht="12.75">
      <c r="A114" s="12">
        <v>110</v>
      </c>
      <c r="B114" s="13" t="s">
        <v>56</v>
      </c>
      <c r="C114" s="14" t="s">
        <v>866</v>
      </c>
      <c r="D114" s="28"/>
      <c r="E114" s="53"/>
      <c r="F114" s="55"/>
      <c r="G114" s="56"/>
      <c r="H114" s="57"/>
      <c r="I114" s="53"/>
      <c r="J114" s="55"/>
      <c r="K114" s="56"/>
      <c r="L114" s="59"/>
      <c r="M114" s="54">
        <v>0.017280092592592593</v>
      </c>
      <c r="N114" s="55">
        <f t="shared" si="52"/>
        <v>661.7548559946417</v>
      </c>
      <c r="O114" s="56"/>
      <c r="P114" s="44">
        <f t="shared" si="53"/>
      </c>
      <c r="Q114" s="52">
        <f t="shared" si="54"/>
        <v>661.7548559946417</v>
      </c>
      <c r="R114" s="52">
        <f t="shared" si="55"/>
        <v>661.7548559946417</v>
      </c>
      <c r="S114" s="41"/>
      <c r="T114" s="41"/>
      <c r="U114" s="41"/>
      <c r="V114" s="41"/>
      <c r="W114" s="41"/>
    </row>
    <row r="115" spans="1:24" s="24" customFormat="1" ht="15">
      <c r="A115" s="12">
        <v>111</v>
      </c>
      <c r="B115" s="13" t="s">
        <v>189</v>
      </c>
      <c r="C115" s="66" t="s">
        <v>190</v>
      </c>
      <c r="D115" s="67"/>
      <c r="E115" s="53"/>
      <c r="F115" s="55">
        <f>IF(E115="","",E$2/(E115)*$T$3)</f>
      </c>
      <c r="G115" s="56">
        <v>0.018379629629629628</v>
      </c>
      <c r="H115" s="57">
        <f>IF(G115="","",G$2/(G115)*$T$3)</f>
        <v>661.2090680100756</v>
      </c>
      <c r="I115" s="53"/>
      <c r="J115" s="55">
        <f>IF(I115="","",I$2/(I115)*$T$3)</f>
      </c>
      <c r="K115" s="56"/>
      <c r="L115" s="59">
        <f>IF(K115="","",K$2/(K115)*$T$3)</f>
      </c>
      <c r="M115" s="54"/>
      <c r="N115" s="55">
        <f t="shared" si="52"/>
      </c>
      <c r="O115" s="56"/>
      <c r="P115" s="44">
        <f t="shared" si="53"/>
      </c>
      <c r="Q115" s="52">
        <f t="shared" si="54"/>
        <v>661.2090680100756</v>
      </c>
      <c r="R115" s="52">
        <f t="shared" si="55"/>
        <v>661.2090680100756</v>
      </c>
      <c r="S115" s="15">
        <f>IF(F115="",0,F115)</f>
        <v>0</v>
      </c>
      <c r="T115" s="15">
        <f>IF(H115="",0,H115)</f>
        <v>661.2090680100756</v>
      </c>
      <c r="U115" s="15">
        <f>IF(J115="",0,J115)</f>
        <v>0</v>
      </c>
      <c r="V115" s="15">
        <f>IF(L115="",0,L115)</f>
        <v>0</v>
      </c>
      <c r="W115" s="15">
        <f>IF(N115="",0,N115)</f>
        <v>0</v>
      </c>
      <c r="X115" s="15">
        <f>IF(P115="",0,P115)</f>
        <v>0</v>
      </c>
    </row>
    <row r="116" spans="1:24" s="24" customFormat="1" ht="15">
      <c r="A116" s="12">
        <v>112</v>
      </c>
      <c r="B116" s="13" t="s">
        <v>191</v>
      </c>
      <c r="C116" s="66" t="s">
        <v>192</v>
      </c>
      <c r="D116" s="67"/>
      <c r="E116" s="53"/>
      <c r="F116" s="55">
        <f>IF(E116="","",E$2/(E116)*$T$3)</f>
      </c>
      <c r="G116" s="56">
        <v>0.018472222222222223</v>
      </c>
      <c r="H116" s="57">
        <f>IF(G116="","",G$2/(G116)*$T$3)</f>
        <v>657.8947368421052</v>
      </c>
      <c r="I116" s="53"/>
      <c r="J116" s="55">
        <f>IF(I116="","",I$2/(I116)*$T$3)</f>
      </c>
      <c r="K116" s="56"/>
      <c r="L116" s="59">
        <f>IF(K116="","",K$2/(K116)*$T$3)</f>
      </c>
      <c r="M116" s="54"/>
      <c r="N116" s="55">
        <f t="shared" si="52"/>
      </c>
      <c r="O116" s="56"/>
      <c r="P116" s="44">
        <f t="shared" si="53"/>
      </c>
      <c r="Q116" s="52">
        <f t="shared" si="54"/>
        <v>657.8947368421052</v>
      </c>
      <c r="R116" s="52">
        <f t="shared" si="55"/>
        <v>657.8947368421052</v>
      </c>
      <c r="S116" s="15">
        <f>IF(F116="",0,F116)</f>
        <v>0</v>
      </c>
      <c r="T116" s="15">
        <f>IF(H116="",0,H116)</f>
        <v>657.8947368421052</v>
      </c>
      <c r="U116" s="15">
        <f>IF(J116="",0,J116)</f>
        <v>0</v>
      </c>
      <c r="V116" s="15">
        <f>IF(L116="",0,L116)</f>
        <v>0</v>
      </c>
      <c r="W116" s="15">
        <f>IF(N116="",0,N116)</f>
        <v>0</v>
      </c>
      <c r="X116" s="15">
        <f>IF(P116="",0,P116)</f>
        <v>0</v>
      </c>
    </row>
    <row r="117" spans="1:24" s="24" customFormat="1" ht="15">
      <c r="A117" s="12">
        <v>113</v>
      </c>
      <c r="B117" s="13" t="s">
        <v>193</v>
      </c>
      <c r="C117" s="66" t="s">
        <v>194</v>
      </c>
      <c r="D117" s="67" t="s">
        <v>22</v>
      </c>
      <c r="E117" s="53"/>
      <c r="F117" s="55">
        <f>IF(E117="","",E$2/(E117)*$T$3)</f>
      </c>
      <c r="G117" s="56">
        <v>0.018634259259259257</v>
      </c>
      <c r="H117" s="57">
        <f>IF(G117="","",G$2/(G117)*$T$3)</f>
        <v>652.1739130434784</v>
      </c>
      <c r="I117" s="53"/>
      <c r="J117" s="55">
        <f>IF(I117="","",I$2/(I117)*$T$3)</f>
      </c>
      <c r="K117" s="56"/>
      <c r="L117" s="59">
        <f>IF(K117="","",K$2/(K117)*$T$3)</f>
      </c>
      <c r="M117" s="54"/>
      <c r="N117" s="55">
        <f t="shared" si="52"/>
      </c>
      <c r="O117" s="56"/>
      <c r="P117" s="44">
        <f t="shared" si="53"/>
      </c>
      <c r="Q117" s="52">
        <f t="shared" si="54"/>
        <v>652.1739130434784</v>
      </c>
      <c r="R117" s="52">
        <f t="shared" si="55"/>
        <v>652.1739130434784</v>
      </c>
      <c r="S117" s="15">
        <f>IF(F117="",0,F117)</f>
        <v>0</v>
      </c>
      <c r="T117" s="15">
        <f>IF(H117="",0,H117)</f>
        <v>652.1739130434784</v>
      </c>
      <c r="U117" s="15">
        <f>IF(J117="",0,J117)</f>
        <v>0</v>
      </c>
      <c r="V117" s="15">
        <f>IF(L117="",0,L117)</f>
        <v>0</v>
      </c>
      <c r="W117" s="15">
        <f>IF(N117="",0,N117)</f>
        <v>0</v>
      </c>
      <c r="X117" s="15">
        <f>IF(P117="",0,P117)</f>
        <v>0</v>
      </c>
    </row>
    <row r="118" spans="1:23" s="24" customFormat="1" ht="12.75">
      <c r="A118" s="12">
        <v>114</v>
      </c>
      <c r="B118" s="13" t="s">
        <v>254</v>
      </c>
      <c r="C118" s="14" t="s">
        <v>867</v>
      </c>
      <c r="D118" s="28"/>
      <c r="E118" s="53"/>
      <c r="F118" s="55"/>
      <c r="G118" s="56"/>
      <c r="H118" s="57"/>
      <c r="I118" s="53"/>
      <c r="J118" s="55"/>
      <c r="K118" s="56"/>
      <c r="L118" s="59"/>
      <c r="M118" s="54">
        <v>0.017534722222222222</v>
      </c>
      <c r="N118" s="55">
        <f t="shared" si="52"/>
        <v>652.1452145214521</v>
      </c>
      <c r="O118" s="56"/>
      <c r="P118" s="44">
        <f t="shared" si="53"/>
      </c>
      <c r="Q118" s="52">
        <f t="shared" si="54"/>
        <v>652.1452145214521</v>
      </c>
      <c r="R118" s="52">
        <f t="shared" si="55"/>
        <v>652.1452145214521</v>
      </c>
      <c r="S118" s="41"/>
      <c r="T118" s="41"/>
      <c r="U118" s="41"/>
      <c r="V118" s="41"/>
      <c r="W118" s="41"/>
    </row>
    <row r="119" spans="1:24" s="24" customFormat="1" ht="12.75">
      <c r="A119" s="12">
        <v>115</v>
      </c>
      <c r="B119" s="14" t="s">
        <v>600</v>
      </c>
      <c r="C119" s="14" t="s">
        <v>605</v>
      </c>
      <c r="D119" s="28" t="s">
        <v>91</v>
      </c>
      <c r="E119" s="53"/>
      <c r="F119" s="55">
        <f>IF(E119="","",E$2/(E119)*$T$3)</f>
      </c>
      <c r="G119" s="56"/>
      <c r="H119" s="57">
        <f>IF(G119="","",G$2/(G119)*$T$3)</f>
      </c>
      <c r="I119" s="53">
        <v>0.016793981481481483</v>
      </c>
      <c r="J119" s="55">
        <f>IF(I119="","",I$2/(I119)*$T$3)</f>
        <v>651.9641626464507</v>
      </c>
      <c r="K119" s="56"/>
      <c r="L119" s="59">
        <f>IF(K119="","",K$2/(K119)*$T$3)</f>
      </c>
      <c r="M119" s="54"/>
      <c r="N119" s="55">
        <f t="shared" si="52"/>
      </c>
      <c r="O119" s="56"/>
      <c r="P119" s="44">
        <f t="shared" si="53"/>
      </c>
      <c r="Q119" s="52">
        <f t="shared" si="54"/>
        <v>651.9641626464507</v>
      </c>
      <c r="R119" s="52">
        <f t="shared" si="55"/>
        <v>651.9641626464507</v>
      </c>
      <c r="S119" s="15">
        <f>IF(F119="",0,F119)</f>
        <v>0</v>
      </c>
      <c r="T119" s="15">
        <f>IF(H119="",0,H119)</f>
        <v>0</v>
      </c>
      <c r="U119" s="15">
        <f>IF(J119="",0,J119)</f>
        <v>651.9641626464507</v>
      </c>
      <c r="V119" s="15">
        <f>IF(L119="",0,L119)</f>
        <v>0</v>
      </c>
      <c r="W119" s="15">
        <f>IF(N119="",0,N119)</f>
        <v>0</v>
      </c>
      <c r="X119" s="15">
        <f>IF(P119="",0,P119)</f>
        <v>0</v>
      </c>
    </row>
    <row r="120" spans="1:23" s="24" customFormat="1" ht="12.75">
      <c r="A120" s="12">
        <v>116</v>
      </c>
      <c r="B120" s="13" t="s">
        <v>76</v>
      </c>
      <c r="C120" s="14" t="s">
        <v>873</v>
      </c>
      <c r="D120" s="28"/>
      <c r="E120" s="53"/>
      <c r="F120" s="55"/>
      <c r="G120" s="56"/>
      <c r="H120" s="57"/>
      <c r="I120" s="53"/>
      <c r="J120" s="55"/>
      <c r="K120" s="56"/>
      <c r="L120" s="59"/>
      <c r="M120" s="54">
        <v>0.017673611111111112</v>
      </c>
      <c r="N120" s="55">
        <f t="shared" si="52"/>
        <v>647.0203012442698</v>
      </c>
      <c r="O120" s="56"/>
      <c r="P120" s="44">
        <f t="shared" si="53"/>
      </c>
      <c r="Q120" s="52">
        <f t="shared" si="54"/>
        <v>647.0203012442698</v>
      </c>
      <c r="R120" s="52">
        <f t="shared" si="55"/>
        <v>647.0203012442698</v>
      </c>
      <c r="S120" s="41"/>
      <c r="T120" s="41"/>
      <c r="U120" s="41"/>
      <c r="V120" s="41"/>
      <c r="W120" s="41"/>
    </row>
    <row r="121" spans="1:23" s="24" customFormat="1" ht="12.75">
      <c r="A121" s="12">
        <v>117</v>
      </c>
      <c r="B121" s="13" t="s">
        <v>258</v>
      </c>
      <c r="C121" s="14" t="s">
        <v>874</v>
      </c>
      <c r="D121" s="28"/>
      <c r="E121" s="53"/>
      <c r="F121" s="55"/>
      <c r="G121" s="56"/>
      <c r="H121" s="57"/>
      <c r="I121" s="53"/>
      <c r="J121" s="55"/>
      <c r="K121" s="56"/>
      <c r="L121" s="59"/>
      <c r="M121" s="54">
        <v>0.01769675925925926</v>
      </c>
      <c r="N121" s="55">
        <f t="shared" si="52"/>
        <v>646.1739699149771</v>
      </c>
      <c r="O121" s="56"/>
      <c r="P121" s="44">
        <f t="shared" si="53"/>
      </c>
      <c r="Q121" s="52">
        <f t="shared" si="54"/>
        <v>646.1739699149771</v>
      </c>
      <c r="R121" s="52">
        <f t="shared" si="55"/>
        <v>646.1739699149771</v>
      </c>
      <c r="S121" s="41"/>
      <c r="T121" s="41"/>
      <c r="U121" s="41"/>
      <c r="V121" s="41"/>
      <c r="W121" s="41"/>
    </row>
    <row r="122" spans="1:24" s="24" customFormat="1" ht="12.75">
      <c r="A122" s="12">
        <v>118</v>
      </c>
      <c r="B122" s="14" t="s">
        <v>255</v>
      </c>
      <c r="C122" s="14" t="s">
        <v>567</v>
      </c>
      <c r="D122" s="28"/>
      <c r="E122" s="53"/>
      <c r="F122" s="55">
        <f>IF(E122="","",E$2/(E122)*$T$3)</f>
      </c>
      <c r="G122" s="56"/>
      <c r="H122" s="57">
        <f>IF(G122="","",G$2/(G122)*$T$3)</f>
      </c>
      <c r="I122" s="53">
        <v>0.01719907407407407</v>
      </c>
      <c r="J122" s="55">
        <f>IF(I122="","",I$2/(I122)*$T$3)</f>
        <v>636.6083445491253</v>
      </c>
      <c r="K122" s="56"/>
      <c r="L122" s="59">
        <f>IF(K122="","",K$2/(K122)*$T$3)</f>
      </c>
      <c r="M122" s="54"/>
      <c r="N122" s="55">
        <f t="shared" si="52"/>
      </c>
      <c r="O122" s="56"/>
      <c r="P122" s="44">
        <f t="shared" si="53"/>
      </c>
      <c r="Q122" s="52">
        <f t="shared" si="54"/>
        <v>636.6083445491253</v>
      </c>
      <c r="R122" s="52">
        <f t="shared" si="55"/>
        <v>636.6083445491253</v>
      </c>
      <c r="S122" s="15">
        <f>IF(F122="",0,F122)</f>
        <v>0</v>
      </c>
      <c r="T122" s="15">
        <f>IF(H122="",0,H122)</f>
        <v>0</v>
      </c>
      <c r="U122" s="15">
        <f>IF(J122="",0,J122)</f>
        <v>636.6083445491253</v>
      </c>
      <c r="V122" s="15">
        <f>IF(L122="",0,L122)</f>
        <v>0</v>
      </c>
      <c r="W122" s="15">
        <f>IF(N122="",0,N122)</f>
        <v>0</v>
      </c>
      <c r="X122" s="15">
        <f>IF(P122="",0,P122)</f>
        <v>0</v>
      </c>
    </row>
    <row r="123" spans="1:23" s="24" customFormat="1" ht="12.75">
      <c r="A123" s="12">
        <v>119</v>
      </c>
      <c r="B123" s="13" t="s">
        <v>760</v>
      </c>
      <c r="C123" s="14" t="s">
        <v>875</v>
      </c>
      <c r="D123" s="28"/>
      <c r="E123" s="53"/>
      <c r="F123" s="55"/>
      <c r="G123" s="56"/>
      <c r="H123" s="57"/>
      <c r="I123" s="53"/>
      <c r="J123" s="55"/>
      <c r="K123" s="56"/>
      <c r="L123" s="59"/>
      <c r="M123" s="54">
        <v>0.018055555555555554</v>
      </c>
      <c r="N123" s="55">
        <f t="shared" si="52"/>
        <v>633.3333333333334</v>
      </c>
      <c r="O123" s="56"/>
      <c r="P123" s="44">
        <f t="shared" si="53"/>
      </c>
      <c r="Q123" s="52">
        <f t="shared" si="54"/>
        <v>633.3333333333334</v>
      </c>
      <c r="R123" s="52">
        <f t="shared" si="55"/>
        <v>633.3333333333334</v>
      </c>
      <c r="S123" s="41"/>
      <c r="T123" s="41"/>
      <c r="U123" s="41"/>
      <c r="V123" s="41"/>
      <c r="W123" s="41"/>
    </row>
    <row r="124" spans="1:23" s="24" customFormat="1" ht="12.75">
      <c r="A124" s="12">
        <v>120</v>
      </c>
      <c r="B124" s="13" t="s">
        <v>868</v>
      </c>
      <c r="C124" s="14" t="s">
        <v>876</v>
      </c>
      <c r="D124" s="28"/>
      <c r="E124" s="53"/>
      <c r="F124" s="55"/>
      <c r="G124" s="56"/>
      <c r="H124" s="57"/>
      <c r="I124" s="53"/>
      <c r="J124" s="55"/>
      <c r="K124" s="56"/>
      <c r="L124" s="59"/>
      <c r="M124" s="54">
        <v>0.018078703703703704</v>
      </c>
      <c r="N124" s="55">
        <f t="shared" si="52"/>
        <v>632.5224071702945</v>
      </c>
      <c r="O124" s="56"/>
      <c r="P124" s="44">
        <f t="shared" si="53"/>
      </c>
      <c r="Q124" s="52">
        <f t="shared" si="54"/>
        <v>632.5224071702945</v>
      </c>
      <c r="R124" s="52">
        <f t="shared" si="55"/>
        <v>632.5224071702945</v>
      </c>
      <c r="S124" s="41"/>
      <c r="T124" s="41"/>
      <c r="U124" s="41"/>
      <c r="V124" s="41"/>
      <c r="W124" s="41"/>
    </row>
    <row r="125" spans="1:23" s="24" customFormat="1" ht="12.75">
      <c r="A125" s="12">
        <v>121</v>
      </c>
      <c r="B125" s="13" t="s">
        <v>869</v>
      </c>
      <c r="C125" s="14" t="s">
        <v>877</v>
      </c>
      <c r="D125" s="28"/>
      <c r="E125" s="53"/>
      <c r="F125" s="55"/>
      <c r="G125" s="56"/>
      <c r="H125" s="57"/>
      <c r="I125" s="53"/>
      <c r="J125" s="55"/>
      <c r="K125" s="56"/>
      <c r="L125" s="59"/>
      <c r="M125" s="54">
        <v>0.018090277777777778</v>
      </c>
      <c r="N125" s="55">
        <f t="shared" si="52"/>
        <v>632.1177223288548</v>
      </c>
      <c r="O125" s="56"/>
      <c r="P125" s="44">
        <f t="shared" si="53"/>
      </c>
      <c r="Q125" s="52">
        <f t="shared" si="54"/>
        <v>632.1177223288548</v>
      </c>
      <c r="R125" s="52">
        <f t="shared" si="55"/>
        <v>632.1177223288548</v>
      </c>
      <c r="S125" s="41"/>
      <c r="T125" s="41"/>
      <c r="U125" s="41"/>
      <c r="V125" s="41"/>
      <c r="W125" s="41"/>
    </row>
    <row r="126" spans="1:24" s="24" customFormat="1" ht="12.75">
      <c r="A126" s="12">
        <v>122</v>
      </c>
      <c r="B126" s="14" t="s">
        <v>183</v>
      </c>
      <c r="C126" s="14" t="s">
        <v>606</v>
      </c>
      <c r="D126" s="28" t="s">
        <v>596</v>
      </c>
      <c r="E126" s="53"/>
      <c r="F126" s="55">
        <f>IF(E126="","",E$2/(E126)*$T$3)</f>
      </c>
      <c r="G126" s="56"/>
      <c r="H126" s="57">
        <f>IF(G126="","",G$2/(G126)*$T$3)</f>
      </c>
      <c r="I126" s="53">
        <v>0.017430555555555557</v>
      </c>
      <c r="J126" s="55">
        <f>IF(I126="","",I$2/(I126)*$T$3)</f>
        <v>628.1540504648075</v>
      </c>
      <c r="K126" s="56"/>
      <c r="L126" s="59">
        <f>IF(K126="","",K$2/(K126)*$T$3)</f>
      </c>
      <c r="M126" s="54"/>
      <c r="N126" s="55">
        <f t="shared" si="52"/>
      </c>
      <c r="O126" s="56"/>
      <c r="P126" s="44">
        <f t="shared" si="53"/>
      </c>
      <c r="Q126" s="52">
        <f t="shared" si="54"/>
        <v>628.1540504648075</v>
      </c>
      <c r="R126" s="52">
        <f t="shared" si="55"/>
        <v>628.1540504648075</v>
      </c>
      <c r="S126" s="15">
        <f>IF(F126="",0,F126)</f>
        <v>0</v>
      </c>
      <c r="T126" s="15">
        <f>IF(H126="",0,H126)</f>
        <v>0</v>
      </c>
      <c r="U126" s="15">
        <f>IF(J126="",0,J126)</f>
        <v>628.1540504648075</v>
      </c>
      <c r="V126" s="15">
        <f>IF(L126="",0,L126)</f>
        <v>0</v>
      </c>
      <c r="W126" s="15">
        <f>IF(N126="",0,N126)</f>
        <v>0</v>
      </c>
      <c r="X126" s="15">
        <f>IF(P126="",0,P126)</f>
        <v>0</v>
      </c>
    </row>
    <row r="127" spans="1:23" s="24" customFormat="1" ht="12.75">
      <c r="A127" s="12">
        <v>123</v>
      </c>
      <c r="B127" s="13" t="s">
        <v>870</v>
      </c>
      <c r="C127" s="14" t="s">
        <v>878</v>
      </c>
      <c r="D127" s="28"/>
      <c r="E127" s="53"/>
      <c r="F127" s="55"/>
      <c r="G127" s="56"/>
      <c r="H127" s="57"/>
      <c r="I127" s="53"/>
      <c r="J127" s="55"/>
      <c r="K127" s="56"/>
      <c r="L127" s="59"/>
      <c r="M127" s="54">
        <v>0.018206018518518517</v>
      </c>
      <c r="N127" s="55">
        <f t="shared" si="52"/>
        <v>628.099173553719</v>
      </c>
      <c r="O127" s="56"/>
      <c r="P127" s="44">
        <f t="shared" si="53"/>
      </c>
      <c r="Q127" s="52">
        <f t="shared" si="54"/>
        <v>628.099173553719</v>
      </c>
      <c r="R127" s="52">
        <f t="shared" si="55"/>
        <v>628.099173553719</v>
      </c>
      <c r="S127" s="41"/>
      <c r="T127" s="41"/>
      <c r="U127" s="41"/>
      <c r="V127" s="41"/>
      <c r="W127" s="41"/>
    </row>
    <row r="128" spans="1:24" s="24" customFormat="1" ht="15">
      <c r="A128" s="12">
        <v>124</v>
      </c>
      <c r="B128" s="13" t="s">
        <v>152</v>
      </c>
      <c r="C128" s="66" t="s">
        <v>195</v>
      </c>
      <c r="D128" s="67"/>
      <c r="E128" s="53"/>
      <c r="F128" s="55">
        <f>IF(E128="","",E$2/(E128)*$T$3)</f>
      </c>
      <c r="G128" s="56">
        <v>0.019363425925925926</v>
      </c>
      <c r="H128" s="57">
        <f>IF(G128="","",G$2/(G128)*$T$3)</f>
        <v>627.6150627615062</v>
      </c>
      <c r="I128" s="53"/>
      <c r="J128" s="55">
        <f>IF(I128="","",I$2/(I128)*$T$3)</f>
      </c>
      <c r="K128" s="56"/>
      <c r="L128" s="59">
        <f>IF(K128="","",K$2/(K128)*$T$3)</f>
      </c>
      <c r="M128" s="54"/>
      <c r="N128" s="55">
        <f t="shared" si="52"/>
      </c>
      <c r="O128" s="56"/>
      <c r="P128" s="44">
        <f t="shared" si="53"/>
      </c>
      <c r="Q128" s="52">
        <f t="shared" si="54"/>
        <v>627.6150627615062</v>
      </c>
      <c r="R128" s="52">
        <f t="shared" si="55"/>
        <v>627.6150627615062</v>
      </c>
      <c r="S128" s="15">
        <f>IF(F128="",0,F128)</f>
        <v>0</v>
      </c>
      <c r="T128" s="15">
        <f>IF(H128="",0,H128)</f>
        <v>627.6150627615062</v>
      </c>
      <c r="U128" s="15">
        <f>IF(J128="",0,J128)</f>
        <v>0</v>
      </c>
      <c r="V128" s="15">
        <f>IF(L128="",0,L128)</f>
        <v>0</v>
      </c>
      <c r="W128" s="15">
        <f>IF(N128="",0,N128)</f>
        <v>0</v>
      </c>
      <c r="X128" s="15">
        <f>IF(P128="",0,P128)</f>
        <v>0</v>
      </c>
    </row>
    <row r="129" spans="1:24" s="24" customFormat="1" ht="12.75">
      <c r="A129" s="12">
        <v>125</v>
      </c>
      <c r="B129" s="13" t="s">
        <v>183</v>
      </c>
      <c r="C129" s="13" t="s">
        <v>425</v>
      </c>
      <c r="D129" s="28"/>
      <c r="E129" s="53"/>
      <c r="F129" s="55">
        <f>IF(E129="","",E$2/(E129)*$T$3)</f>
      </c>
      <c r="G129" s="56"/>
      <c r="H129" s="57">
        <f>IF(G129="","",G$2/(G129)*$T$3)</f>
      </c>
      <c r="I129" s="53"/>
      <c r="J129" s="55">
        <f>IF(I129="","",I$2/(I129)*$T$3)</f>
      </c>
      <c r="K129" s="56">
        <v>0.010798611110658385</v>
      </c>
      <c r="L129" s="59">
        <f>IF(K129="","",K$2/(K129)*$T$3)</f>
        <v>624.8660236060472</v>
      </c>
      <c r="M129" s="54"/>
      <c r="N129" s="55">
        <f t="shared" si="52"/>
      </c>
      <c r="O129" s="56"/>
      <c r="P129" s="44">
        <f t="shared" si="53"/>
      </c>
      <c r="Q129" s="52">
        <f t="shared" si="54"/>
        <v>624.8660236060472</v>
      </c>
      <c r="R129" s="52">
        <f t="shared" si="55"/>
        <v>624.8660236060472</v>
      </c>
      <c r="S129" s="15">
        <f>IF(F129="",0,F129)</f>
        <v>0</v>
      </c>
      <c r="T129" s="15">
        <f>IF(H129="",0,H129)</f>
        <v>0</v>
      </c>
      <c r="U129" s="15">
        <f>IF(J129="",0,J129)</f>
        <v>0</v>
      </c>
      <c r="V129" s="15">
        <f>IF(L129="",0,L129)</f>
        <v>624.8660236060472</v>
      </c>
      <c r="W129" s="15">
        <f>IF(N129="",0,N129)</f>
        <v>0</v>
      </c>
      <c r="X129" s="15">
        <f>IF(P129="",0,P129)</f>
        <v>0</v>
      </c>
    </row>
    <row r="130" spans="1:23" s="24" customFormat="1" ht="12.75">
      <c r="A130" s="12">
        <v>126</v>
      </c>
      <c r="B130" s="13" t="s">
        <v>258</v>
      </c>
      <c r="C130" s="14" t="s">
        <v>879</v>
      </c>
      <c r="D130" s="28"/>
      <c r="E130" s="53"/>
      <c r="F130" s="55"/>
      <c r="G130" s="56"/>
      <c r="H130" s="57"/>
      <c r="I130" s="53"/>
      <c r="J130" s="55"/>
      <c r="K130" s="56"/>
      <c r="L130" s="59"/>
      <c r="M130" s="54">
        <v>0.018333333333333333</v>
      </c>
      <c r="N130" s="55">
        <f t="shared" si="52"/>
        <v>623.7373737373737</v>
      </c>
      <c r="O130" s="56"/>
      <c r="P130" s="44">
        <f t="shared" si="53"/>
      </c>
      <c r="Q130" s="52">
        <f t="shared" si="54"/>
        <v>623.7373737373737</v>
      </c>
      <c r="R130" s="52">
        <f t="shared" si="55"/>
        <v>623.7373737373737</v>
      </c>
      <c r="S130" s="41"/>
      <c r="T130" s="41"/>
      <c r="U130" s="41"/>
      <c r="V130" s="41"/>
      <c r="W130" s="41"/>
    </row>
    <row r="131" spans="1:23" s="24" customFormat="1" ht="12.75">
      <c r="A131" s="12">
        <v>127</v>
      </c>
      <c r="B131" s="13" t="s">
        <v>871</v>
      </c>
      <c r="C131" s="14" t="s">
        <v>731</v>
      </c>
      <c r="D131" s="28"/>
      <c r="E131" s="53"/>
      <c r="F131" s="55"/>
      <c r="G131" s="56"/>
      <c r="H131" s="57"/>
      <c r="I131" s="53"/>
      <c r="J131" s="55"/>
      <c r="K131" s="56"/>
      <c r="L131" s="59"/>
      <c r="M131" s="54">
        <v>0.01853009259259259</v>
      </c>
      <c r="N131" s="55">
        <f t="shared" si="52"/>
        <v>617.1143035602748</v>
      </c>
      <c r="O131" s="56"/>
      <c r="P131" s="44">
        <f t="shared" si="53"/>
      </c>
      <c r="Q131" s="52">
        <f t="shared" si="54"/>
        <v>617.1143035602748</v>
      </c>
      <c r="R131" s="52">
        <f t="shared" si="55"/>
        <v>617.1143035602748</v>
      </c>
      <c r="S131" s="41"/>
      <c r="T131" s="41"/>
      <c r="U131" s="41"/>
      <c r="V131" s="41"/>
      <c r="W131" s="41"/>
    </row>
    <row r="132" spans="1:23" s="24" customFormat="1" ht="12.75">
      <c r="A132" s="12">
        <v>128</v>
      </c>
      <c r="B132" s="13" t="s">
        <v>56</v>
      </c>
      <c r="C132" s="14" t="s">
        <v>195</v>
      </c>
      <c r="D132" s="28"/>
      <c r="E132" s="53"/>
      <c r="F132" s="55"/>
      <c r="G132" s="56"/>
      <c r="H132" s="57"/>
      <c r="I132" s="53"/>
      <c r="J132" s="55"/>
      <c r="K132" s="56"/>
      <c r="L132" s="59"/>
      <c r="M132" s="54">
        <v>0.01855324074074074</v>
      </c>
      <c r="N132" s="55">
        <f t="shared" si="52"/>
        <v>616.3443543356208</v>
      </c>
      <c r="O132" s="56"/>
      <c r="P132" s="44">
        <f t="shared" si="53"/>
      </c>
      <c r="Q132" s="52">
        <f t="shared" si="54"/>
        <v>616.3443543356208</v>
      </c>
      <c r="R132" s="52">
        <f t="shared" si="55"/>
        <v>616.3443543356208</v>
      </c>
      <c r="S132" s="41"/>
      <c r="T132" s="41"/>
      <c r="U132" s="41"/>
      <c r="V132" s="41"/>
      <c r="W132" s="41"/>
    </row>
    <row r="133" spans="1:23" s="24" customFormat="1" ht="12.75">
      <c r="A133" s="12">
        <v>129</v>
      </c>
      <c r="B133" s="13" t="s">
        <v>872</v>
      </c>
      <c r="C133" s="14" t="s">
        <v>880</v>
      </c>
      <c r="D133" s="28"/>
      <c r="E133" s="53"/>
      <c r="F133" s="55"/>
      <c r="G133" s="56"/>
      <c r="H133" s="57"/>
      <c r="I133" s="53"/>
      <c r="J133" s="55"/>
      <c r="K133" s="56"/>
      <c r="L133" s="59"/>
      <c r="M133" s="54">
        <v>0.01866898148148148</v>
      </c>
      <c r="N133" s="55">
        <f aca="true" t="shared" si="56" ref="N133:N164">IF(M133="","",M$2/(M133)*$T$3)</f>
        <v>612.5232486050838</v>
      </c>
      <c r="O133" s="56"/>
      <c r="P133" s="44">
        <f aca="true" t="shared" si="57" ref="P133:P164">IF(O133="","",O$2/(O133)*$T$3)</f>
      </c>
      <c r="Q133" s="52">
        <f aca="true" t="shared" si="58" ref="Q133:Q164">IF(B133="","",SUM(F133,H133,J133,L133,N133,P133))</f>
        <v>612.5232486050838</v>
      </c>
      <c r="R133" s="52">
        <f aca="true" t="shared" si="59" ref="R133:R164">IF(Q133="","",IF(COUNT(S133:X133)&lt;$T$2,Q133,IF(COUNT(S133:X133)=$T$2,Q133-MIN(S133:X133),Q133-MIN(S133:X133)-SMALL(S133:X133,2)-SMALL(S133:X133,3))))</f>
        <v>612.5232486050838</v>
      </c>
      <c r="S133" s="41"/>
      <c r="T133" s="41"/>
      <c r="U133" s="41"/>
      <c r="V133" s="41"/>
      <c r="W133" s="41"/>
    </row>
    <row r="134" spans="1:24" s="24" customFormat="1" ht="15">
      <c r="A134" s="12">
        <v>130</v>
      </c>
      <c r="B134" s="13" t="s">
        <v>196</v>
      </c>
      <c r="C134" s="66" t="s">
        <v>197</v>
      </c>
      <c r="D134" s="67"/>
      <c r="E134" s="53"/>
      <c r="F134" s="55">
        <f>IF(E134="","",E$2/(E134)*$T$3)</f>
      </c>
      <c r="G134" s="56">
        <v>0.019930555555555556</v>
      </c>
      <c r="H134" s="57">
        <f>IF(G134="","",G$2/(G134)*$T$3)</f>
        <v>609.7560975609756</v>
      </c>
      <c r="I134" s="53"/>
      <c r="J134" s="55">
        <f>IF(I134="","",I$2/(I134)*$T$3)</f>
      </c>
      <c r="K134" s="56"/>
      <c r="L134" s="59">
        <f>IF(K134="","",K$2/(K134)*$T$3)</f>
      </c>
      <c r="M134" s="54"/>
      <c r="N134" s="55">
        <f t="shared" si="56"/>
      </c>
      <c r="O134" s="56"/>
      <c r="P134" s="44">
        <f t="shared" si="57"/>
      </c>
      <c r="Q134" s="52">
        <f t="shared" si="58"/>
        <v>609.7560975609756</v>
      </c>
      <c r="R134" s="52">
        <f t="shared" si="59"/>
        <v>609.7560975609756</v>
      </c>
      <c r="S134" s="15">
        <f>IF(F134="",0,F134)</f>
        <v>0</v>
      </c>
      <c r="T134" s="15">
        <f>IF(H134="",0,H134)</f>
        <v>609.7560975609756</v>
      </c>
      <c r="U134" s="15">
        <f>IF(J134="",0,J134)</f>
        <v>0</v>
      </c>
      <c r="V134" s="15">
        <f>IF(L134="",0,L134)</f>
        <v>0</v>
      </c>
      <c r="W134" s="15">
        <f>IF(N134="",0,N134)</f>
        <v>0</v>
      </c>
      <c r="X134" s="15">
        <f>IF(P134="",0,P134)</f>
        <v>0</v>
      </c>
    </row>
    <row r="135" spans="1:24" s="24" customFormat="1" ht="12.75">
      <c r="A135" s="12">
        <v>131</v>
      </c>
      <c r="B135" s="13" t="s">
        <v>389</v>
      </c>
      <c r="C135" s="13" t="s">
        <v>426</v>
      </c>
      <c r="D135" s="28"/>
      <c r="E135" s="53"/>
      <c r="F135" s="55">
        <f>IF(E135="","",E$2/(E135)*$T$3)</f>
      </c>
      <c r="G135" s="56"/>
      <c r="H135" s="57">
        <f>IF(G135="","",G$2/(G135)*$T$3)</f>
      </c>
      <c r="I135" s="53"/>
      <c r="J135" s="55">
        <f>IF(I135="","",I$2/(I135)*$T$3)</f>
      </c>
      <c r="K135" s="56">
        <v>0.011087962964666076</v>
      </c>
      <c r="L135" s="59">
        <f>IF(K135="","",K$2/(K135)*$T$3)</f>
        <v>608.5594988626839</v>
      </c>
      <c r="M135" s="54"/>
      <c r="N135" s="55">
        <f t="shared" si="56"/>
      </c>
      <c r="O135" s="56"/>
      <c r="P135" s="44">
        <f t="shared" si="57"/>
      </c>
      <c r="Q135" s="52">
        <f t="shared" si="58"/>
        <v>608.5594988626839</v>
      </c>
      <c r="R135" s="52">
        <f t="shared" si="59"/>
        <v>608.5594988626839</v>
      </c>
      <c r="S135" s="15">
        <f>IF(F135="",0,F135)</f>
        <v>0</v>
      </c>
      <c r="T135" s="15">
        <f>IF(H135="",0,H135)</f>
        <v>0</v>
      </c>
      <c r="U135" s="15">
        <f>IF(J135="",0,J135)</f>
        <v>0</v>
      </c>
      <c r="V135" s="15">
        <f>IF(L135="",0,L135)</f>
        <v>608.5594988626839</v>
      </c>
      <c r="W135" s="15">
        <f>IF(N135="",0,N135)</f>
        <v>0</v>
      </c>
      <c r="X135" s="15">
        <f>IF(P135="",0,P135)</f>
        <v>0</v>
      </c>
    </row>
    <row r="136" spans="1:24" s="24" customFormat="1" ht="15">
      <c r="A136" s="12">
        <v>132</v>
      </c>
      <c r="B136" s="13" t="s">
        <v>198</v>
      </c>
      <c r="C136" s="66" t="s">
        <v>199</v>
      </c>
      <c r="D136" s="67"/>
      <c r="E136" s="53"/>
      <c r="F136" s="55">
        <f>IF(E136="","",E$2/(E136)*$T$3)</f>
      </c>
      <c r="G136" s="56">
        <v>0.020196759259259258</v>
      </c>
      <c r="H136" s="57">
        <f>IF(G136="","",G$2/(G136)*$T$3)</f>
        <v>601.7191977077364</v>
      </c>
      <c r="I136" s="53"/>
      <c r="J136" s="55">
        <f>IF(I136="","",I$2/(I136)*$T$3)</f>
      </c>
      <c r="K136" s="56"/>
      <c r="L136" s="59">
        <f>IF(K136="","",K$2/(K136)*$T$3)</f>
      </c>
      <c r="M136" s="54"/>
      <c r="N136" s="55">
        <f t="shared" si="56"/>
      </c>
      <c r="O136" s="56"/>
      <c r="P136" s="44">
        <f t="shared" si="57"/>
      </c>
      <c r="Q136" s="52">
        <f t="shared" si="58"/>
        <v>601.7191977077364</v>
      </c>
      <c r="R136" s="52">
        <f t="shared" si="59"/>
        <v>601.7191977077364</v>
      </c>
      <c r="S136" s="15">
        <f>IF(F136="",0,F136)</f>
        <v>0</v>
      </c>
      <c r="T136" s="15">
        <f>IF(H136="",0,H136)</f>
        <v>601.7191977077364</v>
      </c>
      <c r="U136" s="15">
        <f>IF(J136="",0,J136)</f>
        <v>0</v>
      </c>
      <c r="V136" s="15">
        <f>IF(L136="",0,L136)</f>
        <v>0</v>
      </c>
      <c r="W136" s="15">
        <f>IF(N136="",0,N136)</f>
        <v>0</v>
      </c>
      <c r="X136" s="15">
        <f>IF(P136="",0,P136)</f>
        <v>0</v>
      </c>
    </row>
    <row r="137" spans="1:23" s="24" customFormat="1" ht="12.75">
      <c r="A137" s="12">
        <v>133</v>
      </c>
      <c r="B137" s="14" t="s">
        <v>156</v>
      </c>
      <c r="C137" s="14" t="s">
        <v>199</v>
      </c>
      <c r="D137" s="28"/>
      <c r="E137" s="53"/>
      <c r="F137" s="55"/>
      <c r="G137" s="56"/>
      <c r="H137" s="57"/>
      <c r="I137" s="53"/>
      <c r="J137" s="55"/>
      <c r="K137" s="56"/>
      <c r="L137" s="59"/>
      <c r="M137" s="54"/>
      <c r="N137" s="55">
        <f t="shared" si="56"/>
      </c>
      <c r="O137" s="56">
        <v>0.01638888888888889</v>
      </c>
      <c r="P137" s="44">
        <f t="shared" si="57"/>
        <v>599.5762711864406</v>
      </c>
      <c r="Q137" s="52">
        <f t="shared" si="58"/>
        <v>599.5762711864406</v>
      </c>
      <c r="R137" s="52">
        <f t="shared" si="59"/>
        <v>599.5762711864406</v>
      </c>
      <c r="S137" s="41"/>
      <c r="T137" s="41"/>
      <c r="U137" s="41"/>
      <c r="V137" s="41"/>
      <c r="W137" s="41"/>
    </row>
    <row r="138" spans="1:23" s="24" customFormat="1" ht="12.75">
      <c r="A138" s="12">
        <v>134</v>
      </c>
      <c r="B138" s="13" t="s">
        <v>191</v>
      </c>
      <c r="C138" s="14" t="s">
        <v>881</v>
      </c>
      <c r="D138" s="28"/>
      <c r="E138" s="53"/>
      <c r="F138" s="55"/>
      <c r="G138" s="56"/>
      <c r="H138" s="57"/>
      <c r="I138" s="53"/>
      <c r="J138" s="55"/>
      <c r="K138" s="56"/>
      <c r="L138" s="59"/>
      <c r="M138" s="54">
        <v>0.019178240740740742</v>
      </c>
      <c r="N138" s="55">
        <f t="shared" si="56"/>
        <v>596.258298129149</v>
      </c>
      <c r="O138" s="56"/>
      <c r="P138" s="44">
        <f t="shared" si="57"/>
      </c>
      <c r="Q138" s="52">
        <f t="shared" si="58"/>
        <v>596.258298129149</v>
      </c>
      <c r="R138" s="52">
        <f t="shared" si="59"/>
        <v>596.258298129149</v>
      </c>
      <c r="S138" s="41"/>
      <c r="T138" s="41"/>
      <c r="U138" s="41"/>
      <c r="V138" s="41"/>
      <c r="W138" s="41"/>
    </row>
    <row r="139" spans="1:23" s="24" customFormat="1" ht="12.75">
      <c r="A139" s="12">
        <v>135</v>
      </c>
      <c r="B139" s="13" t="s">
        <v>123</v>
      </c>
      <c r="C139" s="14" t="s">
        <v>726</v>
      </c>
      <c r="D139" s="28"/>
      <c r="E139" s="53"/>
      <c r="F139" s="55"/>
      <c r="G139" s="56"/>
      <c r="H139" s="57"/>
      <c r="I139" s="53"/>
      <c r="J139" s="55"/>
      <c r="K139" s="56"/>
      <c r="L139" s="59"/>
      <c r="M139" s="54">
        <v>0.019386574074074073</v>
      </c>
      <c r="N139" s="55">
        <f t="shared" si="56"/>
        <v>589.8507462686567</v>
      </c>
      <c r="O139" s="56"/>
      <c r="P139" s="44">
        <f t="shared" si="57"/>
      </c>
      <c r="Q139" s="52">
        <f t="shared" si="58"/>
        <v>589.8507462686567</v>
      </c>
      <c r="R139" s="52">
        <f t="shared" si="59"/>
        <v>589.8507462686567</v>
      </c>
      <c r="S139" s="41"/>
      <c r="T139" s="41"/>
      <c r="U139" s="41"/>
      <c r="V139" s="41"/>
      <c r="W139" s="41"/>
    </row>
    <row r="140" spans="1:24" s="24" customFormat="1" ht="12.75">
      <c r="A140" s="12">
        <v>136</v>
      </c>
      <c r="B140" s="14" t="s">
        <v>82</v>
      </c>
      <c r="C140" s="14" t="s">
        <v>607</v>
      </c>
      <c r="D140" s="28"/>
      <c r="E140" s="53"/>
      <c r="F140" s="55">
        <f>IF(E140="","",E$2/(E140)*$T$3)</f>
      </c>
      <c r="G140" s="56"/>
      <c r="H140" s="57">
        <f>IF(G140="","",G$2/(G140)*$T$3)</f>
      </c>
      <c r="I140" s="53">
        <v>0.018680555555555554</v>
      </c>
      <c r="J140" s="55">
        <f>IF(I140="","",I$2/(I140)*$T$3)</f>
        <v>586.1214374225527</v>
      </c>
      <c r="K140" s="56"/>
      <c r="L140" s="59">
        <f>IF(K140="","",K$2/(K140)*$T$3)</f>
      </c>
      <c r="M140" s="54"/>
      <c r="N140" s="55">
        <f t="shared" si="56"/>
      </c>
      <c r="O140" s="56"/>
      <c r="P140" s="44">
        <f t="shared" si="57"/>
      </c>
      <c r="Q140" s="52">
        <f t="shared" si="58"/>
        <v>586.1214374225527</v>
      </c>
      <c r="R140" s="52">
        <f t="shared" si="59"/>
        <v>586.1214374225527</v>
      </c>
      <c r="S140" s="15">
        <f>IF(F140="",0,F140)</f>
        <v>0</v>
      </c>
      <c r="T140" s="15">
        <f>IF(H140="",0,H140)</f>
        <v>0</v>
      </c>
      <c r="U140" s="15">
        <f>IF(J140="",0,J140)</f>
        <v>586.1214374225527</v>
      </c>
      <c r="V140" s="15">
        <f>IF(L140="",0,L140)</f>
        <v>0</v>
      </c>
      <c r="W140" s="15">
        <f>IF(N140="",0,N140)</f>
        <v>0</v>
      </c>
      <c r="X140" s="15">
        <f>IF(P140="",0,P140)</f>
        <v>0</v>
      </c>
    </row>
    <row r="141" spans="1:24" s="24" customFormat="1" ht="15">
      <c r="A141" s="12">
        <v>137</v>
      </c>
      <c r="B141" s="13" t="s">
        <v>200</v>
      </c>
      <c r="C141" s="66" t="s">
        <v>201</v>
      </c>
      <c r="D141" s="67"/>
      <c r="E141" s="53"/>
      <c r="F141" s="55">
        <f>IF(E141="","",E$2/(E141)*$T$3)</f>
      </c>
      <c r="G141" s="56">
        <v>0.021157407407407406</v>
      </c>
      <c r="H141" s="57">
        <f>IF(G141="","",G$2/(G141)*$T$3)</f>
        <v>574.3982494529541</v>
      </c>
      <c r="I141" s="53"/>
      <c r="J141" s="55">
        <f>IF(I141="","",I$2/(I141)*$T$3)</f>
      </c>
      <c r="K141" s="56"/>
      <c r="L141" s="59">
        <f>IF(K141="","",K$2/(K141)*$T$3)</f>
      </c>
      <c r="M141" s="54"/>
      <c r="N141" s="55">
        <f t="shared" si="56"/>
      </c>
      <c r="O141" s="56"/>
      <c r="P141" s="44">
        <f t="shared" si="57"/>
      </c>
      <c r="Q141" s="52">
        <f t="shared" si="58"/>
        <v>574.3982494529541</v>
      </c>
      <c r="R141" s="52">
        <f t="shared" si="59"/>
        <v>574.3982494529541</v>
      </c>
      <c r="S141" s="15">
        <f>IF(F141="",0,F141)</f>
        <v>0</v>
      </c>
      <c r="T141" s="15">
        <f>IF(H141="",0,H141)</f>
        <v>574.3982494529541</v>
      </c>
      <c r="U141" s="15">
        <f>IF(J141="",0,J141)</f>
        <v>0</v>
      </c>
      <c r="V141" s="15">
        <f>IF(L141="",0,L141)</f>
        <v>0</v>
      </c>
      <c r="W141" s="15">
        <f>IF(N141="",0,N141)</f>
        <v>0</v>
      </c>
      <c r="X141" s="15">
        <f>IF(P141="",0,P141)</f>
        <v>0</v>
      </c>
    </row>
    <row r="142" spans="1:23" s="24" customFormat="1" ht="12.75">
      <c r="A142" s="12">
        <v>138</v>
      </c>
      <c r="B142" s="13" t="s">
        <v>78</v>
      </c>
      <c r="C142" s="14" t="s">
        <v>882</v>
      </c>
      <c r="D142" s="28"/>
      <c r="E142" s="53"/>
      <c r="F142" s="55"/>
      <c r="G142" s="56"/>
      <c r="H142" s="57"/>
      <c r="I142" s="53"/>
      <c r="J142" s="55"/>
      <c r="K142" s="56"/>
      <c r="L142" s="59"/>
      <c r="M142" s="54">
        <v>0.020092592592592592</v>
      </c>
      <c r="N142" s="55">
        <f t="shared" si="56"/>
        <v>569.1244239631337</v>
      </c>
      <c r="O142" s="56"/>
      <c r="P142" s="44">
        <f t="shared" si="57"/>
      </c>
      <c r="Q142" s="52">
        <f t="shared" si="58"/>
        <v>569.1244239631337</v>
      </c>
      <c r="R142" s="52">
        <f t="shared" si="59"/>
        <v>569.1244239631337</v>
      </c>
      <c r="S142" s="41"/>
      <c r="T142" s="41"/>
      <c r="U142" s="41"/>
      <c r="V142" s="41"/>
      <c r="W142" s="41"/>
    </row>
    <row r="143" spans="1:24" s="24" customFormat="1" ht="12.75">
      <c r="A143" s="12">
        <v>139</v>
      </c>
      <c r="B143" s="14" t="s">
        <v>173</v>
      </c>
      <c r="C143" s="94" t="s">
        <v>608</v>
      </c>
      <c r="D143" s="102"/>
      <c r="E143" s="53"/>
      <c r="F143" s="55">
        <f>IF(E143="","",E$2/(E143)*$T$3)</f>
      </c>
      <c r="G143" s="56"/>
      <c r="H143" s="57">
        <f>IF(G143="","",G$2/(G143)*$T$3)</f>
      </c>
      <c r="I143" s="53">
        <v>0.01986111111111111</v>
      </c>
      <c r="J143" s="55">
        <f>IF(I143="","",I$2/(I143)*$T$3)</f>
        <v>551.2820512820513</v>
      </c>
      <c r="K143" s="56"/>
      <c r="L143" s="59">
        <f>IF(K143="","",K$2/(K143)*$T$3)</f>
      </c>
      <c r="M143" s="54"/>
      <c r="N143" s="55">
        <f t="shared" si="56"/>
      </c>
      <c r="O143" s="56"/>
      <c r="P143" s="44">
        <f t="shared" si="57"/>
      </c>
      <c r="Q143" s="52">
        <f t="shared" si="58"/>
        <v>551.2820512820513</v>
      </c>
      <c r="R143" s="52">
        <f t="shared" si="59"/>
        <v>551.2820512820513</v>
      </c>
      <c r="S143" s="15">
        <f>IF(F143="",0,F143)</f>
        <v>0</v>
      </c>
      <c r="T143" s="15">
        <f>IF(H143="",0,H143)</f>
        <v>0</v>
      </c>
      <c r="U143" s="15">
        <f>IF(J143="",0,J143)</f>
        <v>551.2820512820513</v>
      </c>
      <c r="V143" s="15">
        <f>IF(L143="",0,L143)</f>
        <v>0</v>
      </c>
      <c r="W143" s="15">
        <f>IF(N143="",0,N143)</f>
        <v>0</v>
      </c>
      <c r="X143" s="15">
        <f>IF(P143="",0,P143)</f>
        <v>0</v>
      </c>
    </row>
    <row r="144" spans="1:24" s="24" customFormat="1" ht="12.75">
      <c r="A144" s="12">
        <v>140</v>
      </c>
      <c r="B144" s="13" t="s">
        <v>399</v>
      </c>
      <c r="C144" s="13" t="s">
        <v>427</v>
      </c>
      <c r="D144" s="28"/>
      <c r="E144" s="53"/>
      <c r="F144" s="55">
        <f>IF(E144="","",E$2/(E144)*$T$3)</f>
      </c>
      <c r="G144" s="56"/>
      <c r="H144" s="57">
        <f>IF(G144="","",G$2/(G144)*$T$3)</f>
      </c>
      <c r="I144" s="53"/>
      <c r="J144" s="55">
        <f>IF(I144="","",I$2/(I144)*$T$3)</f>
      </c>
      <c r="K144" s="56">
        <v>0.013310185182490386</v>
      </c>
      <c r="L144" s="59">
        <f>IF(K144="","",K$2/(K144)*$T$3)</f>
        <v>506.95652184176964</v>
      </c>
      <c r="M144" s="54"/>
      <c r="N144" s="55">
        <f t="shared" si="56"/>
      </c>
      <c r="O144" s="56"/>
      <c r="P144" s="44">
        <f t="shared" si="57"/>
      </c>
      <c r="Q144" s="52">
        <f t="shared" si="58"/>
        <v>506.95652184176964</v>
      </c>
      <c r="R144" s="52">
        <f t="shared" si="59"/>
        <v>506.95652184176964</v>
      </c>
      <c r="S144" s="15">
        <f>IF(F144="",0,F144)</f>
        <v>0</v>
      </c>
      <c r="T144" s="15">
        <f>IF(H144="",0,H144)</f>
        <v>0</v>
      </c>
      <c r="U144" s="15">
        <f>IF(J144="",0,J144)</f>
        <v>0</v>
      </c>
      <c r="V144" s="15">
        <f>IF(L144="",0,L144)</f>
        <v>506.95652184176964</v>
      </c>
      <c r="W144" s="15">
        <f>IF(N144="",0,N144)</f>
        <v>0</v>
      </c>
      <c r="X144" s="15">
        <f>IF(P144="",0,P144)</f>
        <v>0</v>
      </c>
    </row>
    <row r="145" spans="1:23" s="24" customFormat="1" ht="12.75">
      <c r="A145" s="12">
        <v>141</v>
      </c>
      <c r="B145" s="14" t="s">
        <v>166</v>
      </c>
      <c r="C145" s="14" t="s">
        <v>671</v>
      </c>
      <c r="D145" s="28" t="s">
        <v>542</v>
      </c>
      <c r="E145" s="53"/>
      <c r="F145" s="55"/>
      <c r="G145" s="56"/>
      <c r="H145" s="57"/>
      <c r="I145" s="53"/>
      <c r="J145" s="55"/>
      <c r="K145" s="56"/>
      <c r="L145" s="59"/>
      <c r="M145" s="54"/>
      <c r="N145" s="55">
        <f t="shared" si="56"/>
      </c>
      <c r="O145" s="56">
        <v>0.01938657407407407</v>
      </c>
      <c r="P145" s="44">
        <f t="shared" si="57"/>
        <v>506.8656716417912</v>
      </c>
      <c r="Q145" s="52">
        <f t="shared" si="58"/>
        <v>506.8656716417912</v>
      </c>
      <c r="R145" s="52">
        <f t="shared" si="59"/>
        <v>506.8656716417912</v>
      </c>
      <c r="S145" s="41"/>
      <c r="T145" s="41"/>
      <c r="U145" s="41"/>
      <c r="V145" s="41"/>
      <c r="W145" s="41"/>
    </row>
    <row r="146" spans="1:23" s="24" customFormat="1" ht="12.75">
      <c r="A146" s="12">
        <v>142</v>
      </c>
      <c r="B146" s="13" t="s">
        <v>156</v>
      </c>
      <c r="C146" s="14" t="s">
        <v>832</v>
      </c>
      <c r="D146" s="28"/>
      <c r="E146" s="53"/>
      <c r="F146" s="55"/>
      <c r="G146" s="56"/>
      <c r="H146" s="57"/>
      <c r="I146" s="53"/>
      <c r="J146" s="55"/>
      <c r="K146" s="56"/>
      <c r="L146" s="59"/>
      <c r="M146" s="54">
        <v>0.022685185185185187</v>
      </c>
      <c r="N146" s="55">
        <f t="shared" si="56"/>
        <v>504.08163265306115</v>
      </c>
      <c r="O146" s="56"/>
      <c r="P146" s="44">
        <f t="shared" si="57"/>
      </c>
      <c r="Q146" s="52">
        <f t="shared" si="58"/>
        <v>504.08163265306115</v>
      </c>
      <c r="R146" s="52">
        <f t="shared" si="59"/>
        <v>504.08163265306115</v>
      </c>
      <c r="S146" s="41"/>
      <c r="T146" s="41"/>
      <c r="U146" s="41"/>
      <c r="V146" s="41"/>
      <c r="W146" s="41"/>
    </row>
    <row r="147" spans="1:24" s="24" customFormat="1" ht="12.75">
      <c r="A147" s="12">
        <v>143</v>
      </c>
      <c r="B147" s="14" t="s">
        <v>85</v>
      </c>
      <c r="C147" s="14" t="s">
        <v>343</v>
      </c>
      <c r="D147" s="28" t="s">
        <v>91</v>
      </c>
      <c r="E147" s="53"/>
      <c r="F147" s="55">
        <f>IF(E147="","",E$2/(E147)*$T$3)</f>
      </c>
      <c r="G147" s="56"/>
      <c r="H147" s="57">
        <f>IF(G147="","",G$2/(G147)*$T$3)</f>
      </c>
      <c r="I147" s="53">
        <v>0.02369212962962963</v>
      </c>
      <c r="J147" s="55">
        <f>IF(I147="","",I$2/(I147)*$T$3)</f>
        <v>462.1397166585247</v>
      </c>
      <c r="K147" s="56"/>
      <c r="L147" s="59">
        <f>IF(K147="","",K$2/(K147)*$T$3)</f>
      </c>
      <c r="M147" s="54"/>
      <c r="N147" s="55">
        <f t="shared" si="56"/>
      </c>
      <c r="O147" s="56"/>
      <c r="P147" s="44">
        <f t="shared" si="57"/>
      </c>
      <c r="Q147" s="52">
        <f t="shared" si="58"/>
        <v>462.1397166585247</v>
      </c>
      <c r="R147" s="52">
        <f t="shared" si="59"/>
        <v>462.1397166585247</v>
      </c>
      <c r="S147" s="15">
        <f>IF(F147="",0,F147)</f>
        <v>0</v>
      </c>
      <c r="T147" s="15">
        <f>IF(H147="",0,H147)</f>
        <v>0</v>
      </c>
      <c r="U147" s="15">
        <f>IF(J147="",0,J147)</f>
        <v>462.1397166585247</v>
      </c>
      <c r="V147" s="15">
        <f>IF(L147="",0,L147)</f>
        <v>0</v>
      </c>
      <c r="W147" s="15">
        <f>IF(N147="",0,N147)</f>
        <v>0</v>
      </c>
      <c r="X147" s="15">
        <f>IF(P147="",0,P147)</f>
        <v>0</v>
      </c>
    </row>
    <row r="148" spans="1:23" s="24" customFormat="1" ht="12.75">
      <c r="A148" s="12">
        <v>144</v>
      </c>
      <c r="B148" s="13"/>
      <c r="C148" s="14"/>
      <c r="D148" s="28"/>
      <c r="E148" s="53"/>
      <c r="F148" s="55"/>
      <c r="G148" s="56"/>
      <c r="H148" s="57"/>
      <c r="I148" s="53"/>
      <c r="J148" s="55"/>
      <c r="K148" s="56"/>
      <c r="L148" s="59"/>
      <c r="M148" s="54"/>
      <c r="N148" s="55">
        <f t="shared" si="56"/>
      </c>
      <c r="O148" s="56"/>
      <c r="P148" s="44">
        <f t="shared" si="57"/>
      </c>
      <c r="Q148" s="52">
        <f t="shared" si="58"/>
      </c>
      <c r="R148" s="52">
        <f t="shared" si="59"/>
      </c>
      <c r="S148" s="41"/>
      <c r="T148" s="41"/>
      <c r="U148" s="41"/>
      <c r="V148" s="41"/>
      <c r="W148" s="41"/>
    </row>
    <row r="149" spans="1:23" s="24" customFormat="1" ht="12.75">
      <c r="A149" s="12">
        <v>145</v>
      </c>
      <c r="B149" s="13"/>
      <c r="C149" s="14"/>
      <c r="D149" s="28"/>
      <c r="E149" s="53"/>
      <c r="F149" s="55"/>
      <c r="G149" s="56"/>
      <c r="H149" s="57"/>
      <c r="I149" s="53"/>
      <c r="J149" s="55"/>
      <c r="K149" s="56"/>
      <c r="L149" s="59"/>
      <c r="M149" s="54"/>
      <c r="N149" s="55">
        <f t="shared" si="56"/>
      </c>
      <c r="O149" s="56"/>
      <c r="P149" s="44">
        <f t="shared" si="57"/>
      </c>
      <c r="Q149" s="52">
        <f t="shared" si="58"/>
      </c>
      <c r="R149" s="52">
        <f t="shared" si="59"/>
      </c>
      <c r="S149" s="41"/>
      <c r="T149" s="41"/>
      <c r="U149" s="41"/>
      <c r="V149" s="41"/>
      <c r="W149" s="41"/>
    </row>
    <row r="150" spans="1:23" s="24" customFormat="1" ht="12.75">
      <c r="A150" s="12">
        <v>146</v>
      </c>
      <c r="B150" s="13"/>
      <c r="C150" s="14"/>
      <c r="D150" s="28"/>
      <c r="E150" s="53"/>
      <c r="F150" s="55"/>
      <c r="G150" s="56"/>
      <c r="H150" s="57"/>
      <c r="I150" s="53"/>
      <c r="J150" s="55"/>
      <c r="K150" s="56"/>
      <c r="L150" s="59"/>
      <c r="M150" s="54"/>
      <c r="N150" s="55">
        <f t="shared" si="56"/>
      </c>
      <c r="O150" s="56"/>
      <c r="P150" s="44">
        <f t="shared" si="57"/>
      </c>
      <c r="Q150" s="52">
        <f t="shared" si="58"/>
      </c>
      <c r="R150" s="52">
        <f t="shared" si="59"/>
      </c>
      <c r="S150" s="41"/>
      <c r="T150" s="41"/>
      <c r="U150" s="41"/>
      <c r="V150" s="41"/>
      <c r="W150" s="41"/>
    </row>
    <row r="151" spans="1:23" s="24" customFormat="1" ht="12.75">
      <c r="A151" s="12">
        <v>147</v>
      </c>
      <c r="B151" s="13"/>
      <c r="C151" s="14"/>
      <c r="D151" s="28"/>
      <c r="E151" s="53"/>
      <c r="F151" s="55"/>
      <c r="G151" s="56"/>
      <c r="H151" s="57"/>
      <c r="I151" s="53"/>
      <c r="J151" s="55"/>
      <c r="K151" s="56"/>
      <c r="L151" s="59"/>
      <c r="M151" s="54"/>
      <c r="N151" s="55">
        <f t="shared" si="56"/>
      </c>
      <c r="O151" s="56"/>
      <c r="P151" s="44">
        <f t="shared" si="57"/>
      </c>
      <c r="Q151" s="52">
        <f t="shared" si="58"/>
      </c>
      <c r="R151" s="52">
        <f t="shared" si="59"/>
      </c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Q1:R1"/>
    <mergeCell ref="Q2:R2"/>
    <mergeCell ref="O1:P1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A149" sqref="A4:IV149"/>
    </sheetView>
  </sheetViews>
  <sheetFormatPr defaultColWidth="9.140625" defaultRowHeight="12.75"/>
  <cols>
    <col min="1" max="1" width="4.57421875" style="25" customWidth="1"/>
    <col min="2" max="2" width="12.8515625" style="23" bestFit="1" customWidth="1"/>
    <col min="3" max="3" width="16.140625" style="23" bestFit="1" customWidth="1"/>
    <col min="4" max="4" width="29.28125" style="30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12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0.012800925925925926</v>
      </c>
      <c r="F2" s="33"/>
      <c r="G2" s="46">
        <v>0.010960648148148148</v>
      </c>
      <c r="H2" s="35"/>
      <c r="I2" s="36">
        <v>0.010520833333333333</v>
      </c>
      <c r="J2" s="33"/>
      <c r="K2" s="46">
        <v>0.006458333333333333</v>
      </c>
      <c r="L2" s="47"/>
      <c r="M2" s="36">
        <v>0.010219907407407408</v>
      </c>
      <c r="N2" s="33"/>
      <c r="O2" s="46">
        <v>0.008877314814814815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 customHeight="1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62" t="s">
        <v>135</v>
      </c>
      <c r="C5" s="62" t="s">
        <v>142</v>
      </c>
      <c r="D5" s="28" t="s">
        <v>27</v>
      </c>
      <c r="E5" s="53">
        <v>0.013090277777777779</v>
      </c>
      <c r="F5" s="55">
        <f aca="true" t="shared" si="0" ref="F5:F36">IF(E5="","",E$2/(E5)*$T$3)</f>
        <v>977.8956675508399</v>
      </c>
      <c r="G5" s="56">
        <v>0.010960648148148148</v>
      </c>
      <c r="H5" s="57">
        <f aca="true" t="shared" si="1" ref="H5:H36">IF(G5="","",G$2/(G5)*$T$3)</f>
        <v>1000</v>
      </c>
      <c r="I5" s="53">
        <v>0.010520833333333333</v>
      </c>
      <c r="J5" s="55">
        <f aca="true" t="shared" si="2" ref="J5:J36">IF(I5="","",I$2/(I5)*$T$3)</f>
        <v>1000</v>
      </c>
      <c r="K5" s="56"/>
      <c r="L5" s="59">
        <f aca="true" t="shared" si="3" ref="L5:L36">IF(K5="","",K$2/(K5)*$T$3)</f>
      </c>
      <c r="M5" s="54">
        <v>0.010636574074074074</v>
      </c>
      <c r="N5" s="55">
        <f aca="true" t="shared" si="4" ref="N5:N36">IF(M5="","",M$2/(M5)*$T$3)</f>
        <v>960.8269858541895</v>
      </c>
      <c r="O5" s="56">
        <v>0.008877314814814815</v>
      </c>
      <c r="P5" s="44">
        <f aca="true" t="shared" si="5" ref="P5:P36">IF(O5="","",O$2/(O5)*$T$3)</f>
        <v>1000</v>
      </c>
      <c r="Q5" s="52">
        <f aca="true" t="shared" si="6" ref="Q5:Q36">IF(B5="","",SUM(F5,H5,J5,L5,N5,P5))</f>
        <v>4938.72265340503</v>
      </c>
      <c r="R5" s="52">
        <f aca="true" t="shared" si="7" ref="R5:R36">IF(Q5="","",IF(COUNT(S5:X5)&lt;$T$2,Q5,IF(COUNT(S5:X5)=$T$2,Q5-MIN(S5:X5),Q5-MIN(S5:X5)-SMALL(S5:X5,2)-SMALL(S5:X5,3))))</f>
        <v>3000.0000000000005</v>
      </c>
      <c r="S5" s="15">
        <f aca="true" t="shared" si="8" ref="S5:S36">IF(F5="",0,F5)</f>
        <v>977.8956675508399</v>
      </c>
      <c r="T5" s="15">
        <f aca="true" t="shared" si="9" ref="T5:T36">IF(H5="",0,H5)</f>
        <v>1000</v>
      </c>
      <c r="U5" s="15">
        <f aca="true" t="shared" si="10" ref="U5:U36">IF(J5="",0,J5)</f>
        <v>1000</v>
      </c>
      <c r="V5" s="15">
        <f aca="true" t="shared" si="11" ref="V5:V36">IF(L5="",0,L5)</f>
        <v>0</v>
      </c>
      <c r="W5" s="15">
        <f aca="true" t="shared" si="12" ref="W5:W36">IF(N5="",0,N5)</f>
        <v>960.8269858541895</v>
      </c>
      <c r="X5" s="15">
        <f aca="true" t="shared" si="13" ref="X5:X36">IF(P5="",0,P5)</f>
        <v>1000</v>
      </c>
      <c r="Y5" s="16"/>
    </row>
    <row r="6" spans="1:25" s="3" customFormat="1" ht="12.75" customHeight="1">
      <c r="A6" s="12">
        <v>2</v>
      </c>
      <c r="B6" s="62" t="s">
        <v>73</v>
      </c>
      <c r="C6" s="62" t="s">
        <v>30</v>
      </c>
      <c r="D6" s="28" t="s">
        <v>93</v>
      </c>
      <c r="E6" s="53">
        <v>0.01326388888888889</v>
      </c>
      <c r="F6" s="55">
        <f t="shared" si="0"/>
        <v>965.0959860383945</v>
      </c>
      <c r="G6" s="56">
        <v>0.012129629629629629</v>
      </c>
      <c r="H6" s="57">
        <f t="shared" si="1"/>
        <v>903.6259541984733</v>
      </c>
      <c r="I6" s="53">
        <v>0.011701388888888891</v>
      </c>
      <c r="J6" s="55">
        <f t="shared" si="2"/>
        <v>899.1097922848663</v>
      </c>
      <c r="K6" s="56">
        <v>0.006458333329646848</v>
      </c>
      <c r="L6" s="59">
        <f t="shared" si="3"/>
        <v>1000.0000005708105</v>
      </c>
      <c r="M6" s="54"/>
      <c r="N6" s="55">
        <f t="shared" si="4"/>
      </c>
      <c r="O6" s="56"/>
      <c r="P6" s="44">
        <f t="shared" si="5"/>
      </c>
      <c r="Q6" s="52">
        <f t="shared" si="6"/>
        <v>3767.8317330925447</v>
      </c>
      <c r="R6" s="52">
        <f t="shared" si="7"/>
        <v>2868.7219408076785</v>
      </c>
      <c r="S6" s="15">
        <f t="shared" si="8"/>
        <v>965.0959860383945</v>
      </c>
      <c r="T6" s="15">
        <f t="shared" si="9"/>
        <v>903.6259541984733</v>
      </c>
      <c r="U6" s="15">
        <f t="shared" si="10"/>
        <v>899.1097922848663</v>
      </c>
      <c r="V6" s="15">
        <f t="shared" si="11"/>
        <v>1000.0000005708105</v>
      </c>
      <c r="W6" s="15">
        <f t="shared" si="12"/>
        <v>0</v>
      </c>
      <c r="X6" s="15">
        <f t="shared" si="13"/>
        <v>0</v>
      </c>
      <c r="Y6" s="16"/>
    </row>
    <row r="7" spans="1:25" s="3" customFormat="1" ht="12.75" customHeight="1">
      <c r="A7" s="12">
        <v>3</v>
      </c>
      <c r="B7" s="62" t="s">
        <v>136</v>
      </c>
      <c r="C7" s="62" t="s">
        <v>126</v>
      </c>
      <c r="D7" s="28" t="s">
        <v>65</v>
      </c>
      <c r="E7" s="53">
        <v>0.01329861111111111</v>
      </c>
      <c r="F7" s="55">
        <f t="shared" si="0"/>
        <v>962.5761531766755</v>
      </c>
      <c r="G7" s="56">
        <v>0.012013888888888888</v>
      </c>
      <c r="H7" s="57">
        <f t="shared" si="1"/>
        <v>912.3314065510598</v>
      </c>
      <c r="I7" s="53"/>
      <c r="J7" s="55">
        <f t="shared" si="2"/>
      </c>
      <c r="K7" s="56"/>
      <c r="L7" s="59">
        <f t="shared" si="3"/>
      </c>
      <c r="M7" s="54">
        <v>0.011076388888888887</v>
      </c>
      <c r="N7" s="55">
        <f t="shared" si="4"/>
        <v>922.6750261233022</v>
      </c>
      <c r="O7" s="56"/>
      <c r="P7" s="44">
        <f t="shared" si="5"/>
      </c>
      <c r="Q7" s="52">
        <f t="shared" si="6"/>
        <v>2797.5825858510375</v>
      </c>
      <c r="R7" s="52">
        <f t="shared" si="7"/>
        <v>2797.5825858510375</v>
      </c>
      <c r="S7" s="15">
        <f t="shared" si="8"/>
        <v>962.5761531766755</v>
      </c>
      <c r="T7" s="15">
        <f t="shared" si="9"/>
        <v>912.3314065510598</v>
      </c>
      <c r="U7" s="15">
        <f t="shared" si="10"/>
        <v>0</v>
      </c>
      <c r="V7" s="15">
        <f t="shared" si="11"/>
        <v>0</v>
      </c>
      <c r="W7" s="15">
        <f t="shared" si="12"/>
        <v>922.6750261233022</v>
      </c>
      <c r="X7" s="15">
        <f t="shared" si="13"/>
        <v>0</v>
      </c>
      <c r="Y7" s="42"/>
    </row>
    <row r="8" spans="1:25" s="24" customFormat="1" ht="12.75" customHeight="1">
      <c r="A8" s="12">
        <v>4</v>
      </c>
      <c r="B8" s="13" t="s">
        <v>202</v>
      </c>
      <c r="C8" s="14" t="s">
        <v>109</v>
      </c>
      <c r="D8" s="28" t="s">
        <v>35</v>
      </c>
      <c r="E8" s="53"/>
      <c r="F8" s="55">
        <f t="shared" si="0"/>
      </c>
      <c r="G8" s="56">
        <v>0.01300925925925926</v>
      </c>
      <c r="H8" s="57">
        <f t="shared" si="1"/>
        <v>842.5266903914589</v>
      </c>
      <c r="I8" s="53"/>
      <c r="J8" s="55">
        <f t="shared" si="2"/>
      </c>
      <c r="K8" s="56">
        <v>0.0064699074064265005</v>
      </c>
      <c r="L8" s="59">
        <f t="shared" si="3"/>
        <v>998.2110913856865</v>
      </c>
      <c r="M8" s="54">
        <v>0.010960648148148148</v>
      </c>
      <c r="N8" s="55">
        <f t="shared" si="4"/>
        <v>932.4181626187963</v>
      </c>
      <c r="O8" s="56"/>
      <c r="P8" s="44">
        <f t="shared" si="5"/>
      </c>
      <c r="Q8" s="52">
        <f t="shared" si="6"/>
        <v>2773.1559443959413</v>
      </c>
      <c r="R8" s="52">
        <f t="shared" si="7"/>
        <v>2773.1559443959413</v>
      </c>
      <c r="S8" s="15">
        <f t="shared" si="8"/>
        <v>0</v>
      </c>
      <c r="T8" s="15">
        <f t="shared" si="9"/>
        <v>842.5266903914589</v>
      </c>
      <c r="U8" s="15">
        <f t="shared" si="10"/>
        <v>0</v>
      </c>
      <c r="V8" s="15">
        <f t="shared" si="11"/>
        <v>998.2110913856865</v>
      </c>
      <c r="W8" s="15">
        <f t="shared" si="12"/>
        <v>932.4181626187963</v>
      </c>
      <c r="X8" s="15">
        <f t="shared" si="13"/>
        <v>0</v>
      </c>
      <c r="Y8" s="42"/>
    </row>
    <row r="9" spans="1:25" s="24" customFormat="1" ht="12.75" customHeight="1">
      <c r="A9" s="12">
        <v>5</v>
      </c>
      <c r="B9" s="62" t="s">
        <v>137</v>
      </c>
      <c r="C9" s="62" t="s">
        <v>40</v>
      </c>
      <c r="D9" s="28" t="s">
        <v>35</v>
      </c>
      <c r="E9" s="53">
        <v>0.013703703703703704</v>
      </c>
      <c r="F9" s="55">
        <f t="shared" si="0"/>
        <v>934.1216216216216</v>
      </c>
      <c r="G9" s="56">
        <v>0.012789351851851852</v>
      </c>
      <c r="H9" s="57">
        <f t="shared" si="1"/>
        <v>857.0135746606335</v>
      </c>
      <c r="I9" s="53"/>
      <c r="J9" s="55">
        <f t="shared" si="2"/>
      </c>
      <c r="K9" s="56">
        <v>0.007118055560567882</v>
      </c>
      <c r="L9" s="59">
        <f t="shared" si="3"/>
        <v>907.3170725318256</v>
      </c>
      <c r="M9" s="54">
        <v>0.011863425925925925</v>
      </c>
      <c r="N9" s="55">
        <f t="shared" si="4"/>
        <v>861.4634146341466</v>
      </c>
      <c r="O9" s="56">
        <v>0.010520833333333333</v>
      </c>
      <c r="P9" s="44">
        <f t="shared" si="5"/>
        <v>843.7843784378438</v>
      </c>
      <c r="Q9" s="52">
        <f t="shared" si="6"/>
        <v>4403.700061886071</v>
      </c>
      <c r="R9" s="52">
        <f t="shared" si="7"/>
        <v>2702.902108787594</v>
      </c>
      <c r="S9" s="15">
        <f t="shared" si="8"/>
        <v>934.1216216216216</v>
      </c>
      <c r="T9" s="15">
        <f t="shared" si="9"/>
        <v>857.0135746606335</v>
      </c>
      <c r="U9" s="15">
        <f t="shared" si="10"/>
        <v>0</v>
      </c>
      <c r="V9" s="15">
        <f t="shared" si="11"/>
        <v>907.3170725318256</v>
      </c>
      <c r="W9" s="15">
        <f t="shared" si="12"/>
        <v>861.4634146341466</v>
      </c>
      <c r="X9" s="15">
        <f t="shared" si="13"/>
        <v>843.7843784378438</v>
      </c>
      <c r="Y9" s="42"/>
    </row>
    <row r="10" spans="1:25" s="24" customFormat="1" ht="12.75" customHeight="1">
      <c r="A10" s="12">
        <v>6</v>
      </c>
      <c r="B10" s="13" t="s">
        <v>205</v>
      </c>
      <c r="C10" s="77" t="s">
        <v>206</v>
      </c>
      <c r="D10" s="78" t="s">
        <v>27</v>
      </c>
      <c r="E10" s="53"/>
      <c r="F10" s="55">
        <f t="shared" si="0"/>
      </c>
      <c r="G10" s="56">
        <v>0.014120370370370368</v>
      </c>
      <c r="H10" s="57">
        <f t="shared" si="1"/>
        <v>776.2295081967214</v>
      </c>
      <c r="I10" s="53">
        <v>0.013252314814814814</v>
      </c>
      <c r="J10" s="55">
        <f t="shared" si="2"/>
        <v>793.8864628820961</v>
      </c>
      <c r="K10" s="56">
        <v>0.007685185184527654</v>
      </c>
      <c r="L10" s="59">
        <f t="shared" si="3"/>
        <v>840.3614458550323</v>
      </c>
      <c r="M10" s="54">
        <v>0.01289351851851852</v>
      </c>
      <c r="N10" s="55">
        <f t="shared" si="4"/>
        <v>792.6391382405745</v>
      </c>
      <c r="O10" s="56"/>
      <c r="P10" s="44">
        <f t="shared" si="5"/>
      </c>
      <c r="Q10" s="52">
        <f t="shared" si="6"/>
        <v>3203.1165551744243</v>
      </c>
      <c r="R10" s="52">
        <f t="shared" si="7"/>
        <v>2426.887046977703</v>
      </c>
      <c r="S10" s="15">
        <f t="shared" si="8"/>
        <v>0</v>
      </c>
      <c r="T10" s="15">
        <f t="shared" si="9"/>
        <v>776.2295081967214</v>
      </c>
      <c r="U10" s="15">
        <f t="shared" si="10"/>
        <v>793.8864628820961</v>
      </c>
      <c r="V10" s="15">
        <f t="shared" si="11"/>
        <v>840.3614458550323</v>
      </c>
      <c r="W10" s="15">
        <f t="shared" si="12"/>
        <v>792.6391382405745</v>
      </c>
      <c r="X10" s="15">
        <f t="shared" si="13"/>
        <v>0</v>
      </c>
      <c r="Y10" s="42"/>
    </row>
    <row r="11" spans="1:25" s="24" customFormat="1" ht="12.75" customHeight="1">
      <c r="A11" s="12">
        <v>7</v>
      </c>
      <c r="B11" s="62" t="s">
        <v>140</v>
      </c>
      <c r="C11" s="62" t="s">
        <v>122</v>
      </c>
      <c r="D11" s="28" t="s">
        <v>27</v>
      </c>
      <c r="E11" s="53">
        <v>0.01800925925925926</v>
      </c>
      <c r="F11" s="55">
        <f t="shared" si="0"/>
        <v>710.7969151670951</v>
      </c>
      <c r="G11" s="56">
        <v>0.015763888888888886</v>
      </c>
      <c r="H11" s="57">
        <f t="shared" si="1"/>
        <v>695.3010279001469</v>
      </c>
      <c r="I11" s="53"/>
      <c r="J11" s="55">
        <f t="shared" si="2"/>
      </c>
      <c r="K11" s="56">
        <v>0.009224537039699499</v>
      </c>
      <c r="L11" s="59">
        <f t="shared" si="3"/>
        <v>700.1254703123532</v>
      </c>
      <c r="M11" s="54">
        <v>0.014363425925925925</v>
      </c>
      <c r="N11" s="55">
        <f t="shared" si="4"/>
        <v>711.5229653505238</v>
      </c>
      <c r="O11" s="56"/>
      <c r="P11" s="44">
        <f t="shared" si="5"/>
      </c>
      <c r="Q11" s="52">
        <f t="shared" si="6"/>
        <v>2817.746378730119</v>
      </c>
      <c r="R11" s="52">
        <f t="shared" si="7"/>
        <v>2122.445350829972</v>
      </c>
      <c r="S11" s="15">
        <f t="shared" si="8"/>
        <v>710.7969151670951</v>
      </c>
      <c r="T11" s="15">
        <f t="shared" si="9"/>
        <v>695.3010279001469</v>
      </c>
      <c r="U11" s="15">
        <f t="shared" si="10"/>
        <v>0</v>
      </c>
      <c r="V11" s="15">
        <f t="shared" si="11"/>
        <v>700.1254703123532</v>
      </c>
      <c r="W11" s="15">
        <f t="shared" si="12"/>
        <v>711.5229653505238</v>
      </c>
      <c r="X11" s="15">
        <f t="shared" si="13"/>
        <v>0</v>
      </c>
      <c r="Y11" s="42"/>
    </row>
    <row r="12" spans="1:24" s="24" customFormat="1" ht="12.75" customHeight="1">
      <c r="A12" s="12">
        <v>8</v>
      </c>
      <c r="B12" s="13" t="s">
        <v>492</v>
      </c>
      <c r="C12" s="14" t="s">
        <v>104</v>
      </c>
      <c r="D12" s="28"/>
      <c r="E12" s="53"/>
      <c r="F12" s="55">
        <f t="shared" si="0"/>
      </c>
      <c r="G12" s="56"/>
      <c r="H12" s="57">
        <f t="shared" si="1"/>
      </c>
      <c r="I12" s="53">
        <v>0.010601851851851854</v>
      </c>
      <c r="J12" s="55">
        <f t="shared" si="2"/>
        <v>992.3580786026199</v>
      </c>
      <c r="K12" s="56">
        <v>0.007523148145992309</v>
      </c>
      <c r="L12" s="59">
        <f t="shared" si="3"/>
        <v>858.4615387075398</v>
      </c>
      <c r="M12" s="54"/>
      <c r="N12" s="55">
        <f t="shared" si="4"/>
      </c>
      <c r="O12" s="56"/>
      <c r="P12" s="44">
        <f t="shared" si="5"/>
      </c>
      <c r="Q12" s="52">
        <f t="shared" si="6"/>
        <v>1850.8196173101596</v>
      </c>
      <c r="R12" s="52">
        <f t="shared" si="7"/>
        <v>1850.8196173101596</v>
      </c>
      <c r="S12" s="15">
        <f t="shared" si="8"/>
        <v>0</v>
      </c>
      <c r="T12" s="15">
        <f t="shared" si="9"/>
        <v>0</v>
      </c>
      <c r="U12" s="15">
        <f t="shared" si="10"/>
        <v>992.3580786026199</v>
      </c>
      <c r="V12" s="15">
        <f t="shared" si="11"/>
        <v>858.4615387075398</v>
      </c>
      <c r="W12" s="15">
        <f t="shared" si="12"/>
        <v>0</v>
      </c>
      <c r="X12" s="15">
        <f t="shared" si="13"/>
        <v>0</v>
      </c>
    </row>
    <row r="13" spans="1:25" s="24" customFormat="1" ht="12.75" customHeight="1">
      <c r="A13" s="12">
        <v>9</v>
      </c>
      <c r="B13" s="62" t="s">
        <v>102</v>
      </c>
      <c r="C13" s="62" t="s">
        <v>145</v>
      </c>
      <c r="D13" s="28"/>
      <c r="E13" s="53">
        <v>0.01587962962962963</v>
      </c>
      <c r="F13" s="55">
        <f t="shared" si="0"/>
        <v>806.1224489795918</v>
      </c>
      <c r="G13" s="56"/>
      <c r="H13" s="57">
        <f t="shared" si="1"/>
      </c>
      <c r="I13" s="53"/>
      <c r="J13" s="55">
        <f t="shared" si="2"/>
      </c>
      <c r="K13" s="56"/>
      <c r="L13" s="59">
        <f t="shared" si="3"/>
      </c>
      <c r="M13" s="54">
        <v>0.011793981481481482</v>
      </c>
      <c r="N13" s="55">
        <f t="shared" si="4"/>
        <v>866.5358194308146</v>
      </c>
      <c r="O13" s="56"/>
      <c r="P13" s="44">
        <f t="shared" si="5"/>
      </c>
      <c r="Q13" s="52">
        <f t="shared" si="6"/>
        <v>1672.6582684104064</v>
      </c>
      <c r="R13" s="52">
        <f t="shared" si="7"/>
        <v>1672.6582684104064</v>
      </c>
      <c r="S13" s="15">
        <f t="shared" si="8"/>
        <v>806.1224489795918</v>
      </c>
      <c r="T13" s="15">
        <f t="shared" si="9"/>
        <v>0</v>
      </c>
      <c r="U13" s="15">
        <f t="shared" si="10"/>
        <v>0</v>
      </c>
      <c r="V13" s="15">
        <f t="shared" si="11"/>
        <v>0</v>
      </c>
      <c r="W13" s="15">
        <f t="shared" si="12"/>
        <v>866.5358194308146</v>
      </c>
      <c r="X13" s="15">
        <f t="shared" si="13"/>
        <v>0</v>
      </c>
      <c r="Y13" s="42"/>
    </row>
    <row r="14" spans="1:25" s="24" customFormat="1" ht="12.75" customHeight="1">
      <c r="A14" s="12">
        <v>10</v>
      </c>
      <c r="B14" s="62" t="s">
        <v>139</v>
      </c>
      <c r="C14" s="62" t="s">
        <v>144</v>
      </c>
      <c r="D14" s="28" t="s">
        <v>91</v>
      </c>
      <c r="E14" s="53">
        <v>0.015856481481481482</v>
      </c>
      <c r="F14" s="55">
        <f t="shared" si="0"/>
        <v>807.2992700729926</v>
      </c>
      <c r="G14" s="56"/>
      <c r="H14" s="57">
        <f t="shared" si="1"/>
      </c>
      <c r="I14" s="53">
        <v>0.013645833333333331</v>
      </c>
      <c r="J14" s="55">
        <f t="shared" si="2"/>
        <v>770.9923664122139</v>
      </c>
      <c r="K14" s="56"/>
      <c r="L14" s="59">
        <f t="shared" si="3"/>
      </c>
      <c r="M14" s="54"/>
      <c r="N14" s="55">
        <f t="shared" si="4"/>
      </c>
      <c r="O14" s="56"/>
      <c r="P14" s="44">
        <f t="shared" si="5"/>
      </c>
      <c r="Q14" s="52">
        <f t="shared" si="6"/>
        <v>1578.2916364852065</v>
      </c>
      <c r="R14" s="52">
        <f t="shared" si="7"/>
        <v>1578.2916364852065</v>
      </c>
      <c r="S14" s="15">
        <f t="shared" si="8"/>
        <v>807.2992700729926</v>
      </c>
      <c r="T14" s="15">
        <f t="shared" si="9"/>
        <v>0</v>
      </c>
      <c r="U14" s="15">
        <f t="shared" si="10"/>
        <v>770.9923664122139</v>
      </c>
      <c r="V14" s="15">
        <f t="shared" si="11"/>
        <v>0</v>
      </c>
      <c r="W14" s="15">
        <f t="shared" si="12"/>
        <v>0</v>
      </c>
      <c r="X14" s="15">
        <f t="shared" si="13"/>
        <v>0</v>
      </c>
      <c r="Y14" s="42"/>
    </row>
    <row r="15" spans="1:24" s="24" customFormat="1" ht="12.75" customHeight="1">
      <c r="A15" s="12">
        <v>11</v>
      </c>
      <c r="B15" s="13" t="s">
        <v>230</v>
      </c>
      <c r="C15" s="77" t="s">
        <v>231</v>
      </c>
      <c r="D15" s="78"/>
      <c r="E15" s="53"/>
      <c r="F15" s="55">
        <f t="shared" si="0"/>
      </c>
      <c r="G15" s="56">
        <v>0.018217592592592594</v>
      </c>
      <c r="H15" s="57">
        <f t="shared" si="1"/>
        <v>601.6518424396442</v>
      </c>
      <c r="I15" s="53"/>
      <c r="J15" s="55">
        <f t="shared" si="2"/>
      </c>
      <c r="K15" s="56"/>
      <c r="L15" s="59">
        <f t="shared" si="3"/>
      </c>
      <c r="M15" s="54">
        <v>0.012939814814814814</v>
      </c>
      <c r="N15" s="55">
        <f t="shared" si="4"/>
        <v>789.8032200357783</v>
      </c>
      <c r="O15" s="56"/>
      <c r="P15" s="44">
        <f t="shared" si="5"/>
      </c>
      <c r="Q15" s="52">
        <f t="shared" si="6"/>
        <v>1391.4550624754224</v>
      </c>
      <c r="R15" s="52">
        <f t="shared" si="7"/>
        <v>1391.4550624754224</v>
      </c>
      <c r="S15" s="15">
        <f t="shared" si="8"/>
        <v>0</v>
      </c>
      <c r="T15" s="15">
        <f t="shared" si="9"/>
        <v>601.6518424396442</v>
      </c>
      <c r="U15" s="15">
        <f t="shared" si="10"/>
        <v>0</v>
      </c>
      <c r="V15" s="15">
        <f t="shared" si="11"/>
        <v>0</v>
      </c>
      <c r="W15" s="15">
        <f t="shared" si="12"/>
        <v>789.8032200357783</v>
      </c>
      <c r="X15" s="15">
        <f t="shared" si="13"/>
        <v>0</v>
      </c>
    </row>
    <row r="16" spans="1:25" s="24" customFormat="1" ht="12.75" customHeight="1">
      <c r="A16" s="12">
        <v>12</v>
      </c>
      <c r="B16" s="62" t="s">
        <v>134</v>
      </c>
      <c r="C16" s="62" t="s">
        <v>141</v>
      </c>
      <c r="D16" s="28" t="s">
        <v>92</v>
      </c>
      <c r="E16" s="53">
        <v>0.012800925925925926</v>
      </c>
      <c r="F16" s="55">
        <f t="shared" si="0"/>
        <v>1000</v>
      </c>
      <c r="G16" s="56"/>
      <c r="H16" s="57">
        <f t="shared" si="1"/>
      </c>
      <c r="I16" s="53"/>
      <c r="J16" s="55">
        <f t="shared" si="2"/>
      </c>
      <c r="K16" s="56"/>
      <c r="L16" s="59">
        <f t="shared" si="3"/>
      </c>
      <c r="M16" s="54"/>
      <c r="N16" s="55">
        <f t="shared" si="4"/>
      </c>
      <c r="O16" s="56"/>
      <c r="P16" s="44">
        <f t="shared" si="5"/>
      </c>
      <c r="Q16" s="52">
        <f t="shared" si="6"/>
        <v>1000</v>
      </c>
      <c r="R16" s="52">
        <f t="shared" si="7"/>
        <v>1000</v>
      </c>
      <c r="S16" s="15">
        <f t="shared" si="8"/>
        <v>1000</v>
      </c>
      <c r="T16" s="15">
        <f t="shared" si="9"/>
        <v>0</v>
      </c>
      <c r="U16" s="15">
        <f t="shared" si="10"/>
        <v>0</v>
      </c>
      <c r="V16" s="15">
        <f t="shared" si="11"/>
        <v>0</v>
      </c>
      <c r="W16" s="15">
        <f t="shared" si="12"/>
        <v>0</v>
      </c>
      <c r="X16" s="15">
        <f t="shared" si="13"/>
        <v>0</v>
      </c>
      <c r="Y16" s="16"/>
    </row>
    <row r="17" spans="1:24" s="24" customFormat="1" ht="12.75" customHeight="1">
      <c r="A17" s="12">
        <v>13</v>
      </c>
      <c r="B17" s="13" t="s">
        <v>117</v>
      </c>
      <c r="C17" s="14" t="s">
        <v>566</v>
      </c>
      <c r="D17" s="28"/>
      <c r="E17" s="53"/>
      <c r="F17" s="55">
        <f t="shared" si="0"/>
      </c>
      <c r="G17" s="56"/>
      <c r="H17" s="57">
        <f t="shared" si="1"/>
      </c>
      <c r="I17" s="53"/>
      <c r="J17" s="55">
        <f t="shared" si="2"/>
      </c>
      <c r="K17" s="56"/>
      <c r="L17" s="59">
        <f t="shared" si="3"/>
      </c>
      <c r="M17" s="54">
        <v>0.010219907407407408</v>
      </c>
      <c r="N17" s="55">
        <f t="shared" si="4"/>
        <v>1000</v>
      </c>
      <c r="O17" s="56"/>
      <c r="P17" s="44">
        <f t="shared" si="5"/>
      </c>
      <c r="Q17" s="52">
        <f t="shared" si="6"/>
        <v>1000</v>
      </c>
      <c r="R17" s="52">
        <f t="shared" si="7"/>
        <v>1000</v>
      </c>
      <c r="S17" s="15">
        <f t="shared" si="8"/>
        <v>0</v>
      </c>
      <c r="T17" s="15">
        <f t="shared" si="9"/>
        <v>0</v>
      </c>
      <c r="U17" s="15">
        <f t="shared" si="10"/>
        <v>0</v>
      </c>
      <c r="V17" s="15">
        <f t="shared" si="11"/>
        <v>0</v>
      </c>
      <c r="W17" s="15">
        <f t="shared" si="12"/>
        <v>1000</v>
      </c>
      <c r="X17" s="15">
        <f t="shared" si="13"/>
        <v>0</v>
      </c>
    </row>
    <row r="18" spans="1:24" s="24" customFormat="1" ht="12.75" customHeight="1">
      <c r="A18" s="12">
        <v>14</v>
      </c>
      <c r="B18" s="90" t="s">
        <v>49</v>
      </c>
      <c r="C18" s="90" t="s">
        <v>613</v>
      </c>
      <c r="D18" s="90"/>
      <c r="E18" s="53"/>
      <c r="F18" s="55">
        <f t="shared" si="0"/>
      </c>
      <c r="G18" s="56"/>
      <c r="H18" s="57">
        <f t="shared" si="1"/>
      </c>
      <c r="I18" s="53">
        <v>0.010983796296296297</v>
      </c>
      <c r="J18" s="55">
        <f t="shared" si="2"/>
        <v>957.8503688092728</v>
      </c>
      <c r="K18" s="56"/>
      <c r="L18" s="59">
        <f t="shared" si="3"/>
      </c>
      <c r="M18" s="54"/>
      <c r="N18" s="55">
        <f t="shared" si="4"/>
      </c>
      <c r="O18" s="56"/>
      <c r="P18" s="44">
        <f t="shared" si="5"/>
      </c>
      <c r="Q18" s="52">
        <f t="shared" si="6"/>
        <v>957.8503688092728</v>
      </c>
      <c r="R18" s="52">
        <f t="shared" si="7"/>
        <v>957.8503688092728</v>
      </c>
      <c r="S18" s="15">
        <f t="shared" si="8"/>
        <v>0</v>
      </c>
      <c r="T18" s="15">
        <f t="shared" si="9"/>
        <v>0</v>
      </c>
      <c r="U18" s="15">
        <f t="shared" si="10"/>
        <v>957.8503688092728</v>
      </c>
      <c r="V18" s="15">
        <f t="shared" si="11"/>
        <v>0</v>
      </c>
      <c r="W18" s="15">
        <f t="shared" si="12"/>
        <v>0</v>
      </c>
      <c r="X18" s="15">
        <f t="shared" si="13"/>
        <v>0</v>
      </c>
    </row>
    <row r="19" spans="1:24" s="24" customFormat="1" ht="12.75" customHeight="1">
      <c r="A19" s="12">
        <v>15</v>
      </c>
      <c r="B19" s="13" t="s">
        <v>486</v>
      </c>
      <c r="C19" s="14" t="s">
        <v>487</v>
      </c>
      <c r="D19" s="28"/>
      <c r="E19" s="53"/>
      <c r="F19" s="55">
        <f t="shared" si="0"/>
      </c>
      <c r="G19" s="56"/>
      <c r="H19" s="57">
        <f t="shared" si="1"/>
      </c>
      <c r="I19" s="53"/>
      <c r="J19" s="55">
        <f t="shared" si="2"/>
      </c>
      <c r="K19" s="56">
        <v>0.0067708333299378864</v>
      </c>
      <c r="L19" s="59">
        <f t="shared" si="3"/>
        <v>953.8461543244899</v>
      </c>
      <c r="M19" s="54"/>
      <c r="N19" s="55">
        <f t="shared" si="4"/>
      </c>
      <c r="O19" s="56"/>
      <c r="P19" s="44">
        <f t="shared" si="5"/>
      </c>
      <c r="Q19" s="52">
        <f t="shared" si="6"/>
        <v>953.8461543244899</v>
      </c>
      <c r="R19" s="52">
        <f t="shared" si="7"/>
        <v>953.8461543244899</v>
      </c>
      <c r="S19" s="15">
        <f t="shared" si="8"/>
        <v>0</v>
      </c>
      <c r="T19" s="15">
        <f t="shared" si="9"/>
        <v>0</v>
      </c>
      <c r="U19" s="15">
        <f t="shared" si="10"/>
        <v>0</v>
      </c>
      <c r="V19" s="15">
        <f t="shared" si="11"/>
        <v>953.8461543244899</v>
      </c>
      <c r="W19" s="15">
        <f t="shared" si="12"/>
        <v>0</v>
      </c>
      <c r="X19" s="15">
        <f t="shared" si="13"/>
        <v>0</v>
      </c>
    </row>
    <row r="20" spans="1:24" s="24" customFormat="1" ht="12.75" customHeight="1">
      <c r="A20" s="12">
        <v>16</v>
      </c>
      <c r="B20" s="90" t="s">
        <v>486</v>
      </c>
      <c r="C20" s="90" t="s">
        <v>224</v>
      </c>
      <c r="D20" s="90" t="s">
        <v>91</v>
      </c>
      <c r="E20" s="53"/>
      <c r="F20" s="55">
        <f t="shared" si="0"/>
      </c>
      <c r="G20" s="56"/>
      <c r="H20" s="57">
        <f t="shared" si="1"/>
      </c>
      <c r="I20" s="53">
        <v>0.011168981481481481</v>
      </c>
      <c r="J20" s="55">
        <f t="shared" si="2"/>
        <v>941.9689119170986</v>
      </c>
      <c r="K20" s="56"/>
      <c r="L20" s="59">
        <f t="shared" si="3"/>
      </c>
      <c r="M20" s="54"/>
      <c r="N20" s="55">
        <f t="shared" si="4"/>
      </c>
      <c r="O20" s="56"/>
      <c r="P20" s="44">
        <f t="shared" si="5"/>
      </c>
      <c r="Q20" s="52">
        <f t="shared" si="6"/>
        <v>941.9689119170986</v>
      </c>
      <c r="R20" s="52">
        <f t="shared" si="7"/>
        <v>941.9689119170986</v>
      </c>
      <c r="S20" s="15">
        <f t="shared" si="8"/>
        <v>0</v>
      </c>
      <c r="T20" s="15">
        <f t="shared" si="9"/>
        <v>0</v>
      </c>
      <c r="U20" s="15">
        <f t="shared" si="10"/>
        <v>941.9689119170986</v>
      </c>
      <c r="V20" s="15">
        <f t="shared" si="11"/>
        <v>0</v>
      </c>
      <c r="W20" s="15">
        <f t="shared" si="12"/>
        <v>0</v>
      </c>
      <c r="X20" s="15">
        <f t="shared" si="13"/>
        <v>0</v>
      </c>
    </row>
    <row r="21" spans="1:24" s="24" customFormat="1" ht="12.75" customHeight="1">
      <c r="A21" s="12">
        <v>17</v>
      </c>
      <c r="B21" s="13" t="s">
        <v>224</v>
      </c>
      <c r="C21" s="14" t="s">
        <v>677</v>
      </c>
      <c r="D21" s="28"/>
      <c r="E21" s="53"/>
      <c r="F21" s="55">
        <f t="shared" si="0"/>
      </c>
      <c r="G21" s="56"/>
      <c r="H21" s="57">
        <f t="shared" si="1"/>
      </c>
      <c r="I21" s="53"/>
      <c r="J21" s="55">
        <f t="shared" si="2"/>
      </c>
      <c r="K21" s="56"/>
      <c r="L21" s="59">
        <f t="shared" si="3"/>
      </c>
      <c r="M21" s="54"/>
      <c r="N21" s="55">
        <f t="shared" si="4"/>
      </c>
      <c r="O21" s="56">
        <v>0.00951388888888889</v>
      </c>
      <c r="P21" s="44">
        <f t="shared" si="5"/>
        <v>933.0900243309003</v>
      </c>
      <c r="Q21" s="52">
        <f t="shared" si="6"/>
        <v>933.0900243309003</v>
      </c>
      <c r="R21" s="52">
        <f t="shared" si="7"/>
        <v>933.0900243309003</v>
      </c>
      <c r="S21" s="15">
        <f t="shared" si="8"/>
        <v>0</v>
      </c>
      <c r="T21" s="15">
        <f t="shared" si="9"/>
        <v>0</v>
      </c>
      <c r="U21" s="15">
        <f t="shared" si="10"/>
        <v>0</v>
      </c>
      <c r="V21" s="15">
        <f t="shared" si="11"/>
        <v>0</v>
      </c>
      <c r="W21" s="15">
        <f t="shared" si="12"/>
        <v>0</v>
      </c>
      <c r="X21" s="15">
        <f t="shared" si="13"/>
        <v>933.0900243309003</v>
      </c>
    </row>
    <row r="22" spans="1:24" s="24" customFormat="1" ht="12.75" customHeight="1">
      <c r="A22" s="12">
        <v>18</v>
      </c>
      <c r="B22" s="13" t="s">
        <v>678</v>
      </c>
      <c r="C22" s="14" t="s">
        <v>679</v>
      </c>
      <c r="D22" s="28" t="s">
        <v>680</v>
      </c>
      <c r="E22" s="53"/>
      <c r="F22" s="55">
        <f t="shared" si="0"/>
      </c>
      <c r="G22" s="56"/>
      <c r="H22" s="57">
        <f t="shared" si="1"/>
      </c>
      <c r="I22" s="53"/>
      <c r="J22" s="55">
        <f t="shared" si="2"/>
      </c>
      <c r="K22" s="56"/>
      <c r="L22" s="59">
        <f t="shared" si="3"/>
      </c>
      <c r="M22" s="54"/>
      <c r="N22" s="55">
        <f t="shared" si="4"/>
      </c>
      <c r="O22" s="56">
        <v>0.009537037037037037</v>
      </c>
      <c r="P22" s="44">
        <f t="shared" si="5"/>
        <v>930.8252427184467</v>
      </c>
      <c r="Q22" s="52">
        <f t="shared" si="6"/>
        <v>930.8252427184467</v>
      </c>
      <c r="R22" s="52">
        <f t="shared" si="7"/>
        <v>930.8252427184467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0</v>
      </c>
      <c r="W22" s="15">
        <f t="shared" si="12"/>
        <v>0</v>
      </c>
      <c r="X22" s="15">
        <f t="shared" si="13"/>
        <v>930.8252427184467</v>
      </c>
    </row>
    <row r="23" spans="1:24" s="24" customFormat="1" ht="12.75" customHeight="1">
      <c r="A23" s="12">
        <v>19</v>
      </c>
      <c r="B23" s="13" t="s">
        <v>139</v>
      </c>
      <c r="C23" s="14" t="s">
        <v>787</v>
      </c>
      <c r="D23" s="28"/>
      <c r="E23" s="53"/>
      <c r="F23" s="55">
        <f t="shared" si="0"/>
      </c>
      <c r="G23" s="56"/>
      <c r="H23" s="57">
        <f t="shared" si="1"/>
      </c>
      <c r="I23" s="53"/>
      <c r="J23" s="55">
        <f t="shared" si="2"/>
      </c>
      <c r="K23" s="56"/>
      <c r="L23" s="59">
        <f t="shared" si="3"/>
      </c>
      <c r="M23" s="54">
        <v>0.011041666666666667</v>
      </c>
      <c r="N23" s="55">
        <f t="shared" si="4"/>
        <v>925.5765199161426</v>
      </c>
      <c r="O23" s="56"/>
      <c r="P23" s="44">
        <f t="shared" si="5"/>
      </c>
      <c r="Q23" s="52">
        <f t="shared" si="6"/>
        <v>925.5765199161426</v>
      </c>
      <c r="R23" s="52">
        <f t="shared" si="7"/>
        <v>925.5765199161426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0</v>
      </c>
      <c r="W23" s="15">
        <f t="shared" si="12"/>
        <v>925.5765199161426</v>
      </c>
      <c r="X23" s="15">
        <f t="shared" si="13"/>
        <v>0</v>
      </c>
    </row>
    <row r="24" spans="1:24" s="24" customFormat="1" ht="12.75" customHeight="1">
      <c r="A24" s="12">
        <v>20</v>
      </c>
      <c r="B24" s="13" t="s">
        <v>488</v>
      </c>
      <c r="C24" s="14" t="s">
        <v>489</v>
      </c>
      <c r="D24" s="28"/>
      <c r="E24" s="53"/>
      <c r="F24" s="55">
        <f t="shared" si="0"/>
      </c>
      <c r="G24" s="56"/>
      <c r="H24" s="57">
        <f t="shared" si="1"/>
      </c>
      <c r="I24" s="53"/>
      <c r="J24" s="55">
        <f t="shared" si="2"/>
      </c>
      <c r="K24" s="56">
        <v>0.007025462960882578</v>
      </c>
      <c r="L24" s="59">
        <f t="shared" si="3"/>
        <v>919.2751238307007</v>
      </c>
      <c r="M24" s="54"/>
      <c r="N24" s="55">
        <f t="shared" si="4"/>
      </c>
      <c r="O24" s="56"/>
      <c r="P24" s="44">
        <f t="shared" si="5"/>
      </c>
      <c r="Q24" s="52">
        <f t="shared" si="6"/>
        <v>919.2751238307007</v>
      </c>
      <c r="R24" s="52">
        <f t="shared" si="7"/>
        <v>919.2751238307007</v>
      </c>
      <c r="S24" s="15">
        <f t="shared" si="8"/>
        <v>0</v>
      </c>
      <c r="T24" s="15">
        <f t="shared" si="9"/>
        <v>0</v>
      </c>
      <c r="U24" s="15">
        <f t="shared" si="10"/>
        <v>0</v>
      </c>
      <c r="V24" s="15">
        <f t="shared" si="11"/>
        <v>919.2751238307007</v>
      </c>
      <c r="W24" s="15">
        <f t="shared" si="12"/>
        <v>0</v>
      </c>
      <c r="X24" s="15">
        <f t="shared" si="13"/>
        <v>0</v>
      </c>
    </row>
    <row r="25" spans="1:25" s="24" customFormat="1" ht="12.75" customHeight="1">
      <c r="A25" s="12">
        <v>21</v>
      </c>
      <c r="B25" s="62" t="s">
        <v>138</v>
      </c>
      <c r="C25" s="62" t="s">
        <v>143</v>
      </c>
      <c r="D25" s="28" t="s">
        <v>94</v>
      </c>
      <c r="E25" s="53">
        <v>0.013969907407407408</v>
      </c>
      <c r="F25" s="55">
        <f t="shared" si="0"/>
        <v>916.321458160729</v>
      </c>
      <c r="G25" s="56"/>
      <c r="H25" s="57">
        <f t="shared" si="1"/>
      </c>
      <c r="I25" s="53"/>
      <c r="J25" s="55">
        <f t="shared" si="2"/>
      </c>
      <c r="K25" s="56"/>
      <c r="L25" s="59">
        <f t="shared" si="3"/>
      </c>
      <c r="M25" s="54"/>
      <c r="N25" s="55">
        <f t="shared" si="4"/>
      </c>
      <c r="O25" s="56"/>
      <c r="P25" s="44">
        <f t="shared" si="5"/>
      </c>
      <c r="Q25" s="52">
        <f t="shared" si="6"/>
        <v>916.321458160729</v>
      </c>
      <c r="R25" s="52">
        <f t="shared" si="7"/>
        <v>916.321458160729</v>
      </c>
      <c r="S25" s="15">
        <f t="shared" si="8"/>
        <v>916.321458160729</v>
      </c>
      <c r="T25" s="15">
        <f t="shared" si="9"/>
        <v>0</v>
      </c>
      <c r="U25" s="15">
        <f t="shared" si="10"/>
        <v>0</v>
      </c>
      <c r="V25" s="15">
        <f t="shared" si="11"/>
        <v>0</v>
      </c>
      <c r="W25" s="15">
        <f t="shared" si="12"/>
        <v>0</v>
      </c>
      <c r="X25" s="15">
        <f t="shared" si="13"/>
        <v>0</v>
      </c>
      <c r="Y25" s="42"/>
    </row>
    <row r="26" spans="1:24" s="24" customFormat="1" ht="12.75" customHeight="1">
      <c r="A26" s="12">
        <v>22</v>
      </c>
      <c r="B26" s="14" t="s">
        <v>883</v>
      </c>
      <c r="C26" s="14" t="s">
        <v>779</v>
      </c>
      <c r="D26" s="28"/>
      <c r="E26" s="53"/>
      <c r="F26" s="55">
        <f t="shared" si="0"/>
      </c>
      <c r="G26" s="56"/>
      <c r="H26" s="57">
        <f t="shared" si="1"/>
      </c>
      <c r="I26" s="53"/>
      <c r="J26" s="55">
        <f t="shared" si="2"/>
      </c>
      <c r="K26" s="56"/>
      <c r="L26" s="59">
        <f t="shared" si="3"/>
      </c>
      <c r="M26" s="54">
        <v>0.011168981481481481</v>
      </c>
      <c r="N26" s="55">
        <f t="shared" si="4"/>
        <v>915.0259067357515</v>
      </c>
      <c r="O26" s="56"/>
      <c r="P26" s="44">
        <f t="shared" si="5"/>
      </c>
      <c r="Q26" s="52">
        <f t="shared" si="6"/>
        <v>915.0259067357515</v>
      </c>
      <c r="R26" s="52">
        <f t="shared" si="7"/>
        <v>915.0259067357515</v>
      </c>
      <c r="S26" s="15">
        <f t="shared" si="8"/>
        <v>0</v>
      </c>
      <c r="T26" s="15">
        <f t="shared" si="9"/>
        <v>0</v>
      </c>
      <c r="U26" s="15">
        <f t="shared" si="10"/>
        <v>0</v>
      </c>
      <c r="V26" s="15">
        <f t="shared" si="11"/>
        <v>0</v>
      </c>
      <c r="W26" s="15">
        <f t="shared" si="12"/>
        <v>915.0259067357515</v>
      </c>
      <c r="X26" s="15">
        <f t="shared" si="13"/>
        <v>0</v>
      </c>
    </row>
    <row r="27" spans="1:24" s="24" customFormat="1" ht="12.75" customHeight="1">
      <c r="A27" s="12">
        <v>23</v>
      </c>
      <c r="B27" s="13" t="s">
        <v>490</v>
      </c>
      <c r="C27" s="14" t="s">
        <v>461</v>
      </c>
      <c r="D27" s="28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>
        <v>0.0073611111074569635</v>
      </c>
      <c r="L27" s="59">
        <f t="shared" si="3"/>
        <v>877.3584910015695</v>
      </c>
      <c r="M27" s="54"/>
      <c r="N27" s="55">
        <f t="shared" si="4"/>
      </c>
      <c r="O27" s="56"/>
      <c r="P27" s="44">
        <f t="shared" si="5"/>
      </c>
      <c r="Q27" s="52">
        <f t="shared" si="6"/>
        <v>877.3584910015695</v>
      </c>
      <c r="R27" s="52">
        <f t="shared" si="7"/>
        <v>877.3584910015695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877.3584910015695</v>
      </c>
      <c r="W27" s="15">
        <f t="shared" si="12"/>
        <v>0</v>
      </c>
      <c r="X27" s="15">
        <f t="shared" si="13"/>
        <v>0</v>
      </c>
    </row>
    <row r="28" spans="1:24" s="24" customFormat="1" ht="12.75" customHeight="1">
      <c r="A28" s="12">
        <v>24</v>
      </c>
      <c r="B28" s="13" t="s">
        <v>884</v>
      </c>
      <c r="C28" s="14" t="s">
        <v>885</v>
      </c>
      <c r="D28" s="28"/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/>
      <c r="L28" s="59">
        <f t="shared" si="3"/>
      </c>
      <c r="M28" s="54">
        <v>0.011747685185185186</v>
      </c>
      <c r="N28" s="55">
        <f t="shared" si="4"/>
        <v>869.9507389162562</v>
      </c>
      <c r="O28" s="56"/>
      <c r="P28" s="44">
        <f t="shared" si="5"/>
      </c>
      <c r="Q28" s="52">
        <f t="shared" si="6"/>
        <v>869.9507389162562</v>
      </c>
      <c r="R28" s="52">
        <f t="shared" si="7"/>
        <v>869.9507389162562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0</v>
      </c>
      <c r="W28" s="15">
        <f t="shared" si="12"/>
        <v>869.9507389162562</v>
      </c>
      <c r="X28" s="15">
        <f t="shared" si="13"/>
        <v>0</v>
      </c>
    </row>
    <row r="29" spans="1:24" s="24" customFormat="1" ht="12.75" customHeight="1">
      <c r="A29" s="12">
        <v>25</v>
      </c>
      <c r="B29" s="13" t="s">
        <v>230</v>
      </c>
      <c r="C29" s="14" t="s">
        <v>229</v>
      </c>
      <c r="D29" s="28"/>
      <c r="E29" s="53"/>
      <c r="F29" s="55">
        <f t="shared" si="0"/>
      </c>
      <c r="G29" s="56"/>
      <c r="H29" s="57">
        <f t="shared" si="1"/>
      </c>
      <c r="I29" s="53"/>
      <c r="J29" s="55">
        <f t="shared" si="2"/>
      </c>
      <c r="K29" s="56">
        <v>0.007442129630362615</v>
      </c>
      <c r="L29" s="59">
        <f t="shared" si="3"/>
        <v>867.8071538803139</v>
      </c>
      <c r="M29" s="54"/>
      <c r="N29" s="55">
        <f t="shared" si="4"/>
      </c>
      <c r="O29" s="56"/>
      <c r="P29" s="44">
        <f t="shared" si="5"/>
      </c>
      <c r="Q29" s="52">
        <f t="shared" si="6"/>
        <v>867.8071538803139</v>
      </c>
      <c r="R29" s="52">
        <f t="shared" si="7"/>
        <v>867.8071538803139</v>
      </c>
      <c r="S29" s="15">
        <f t="shared" si="8"/>
        <v>0</v>
      </c>
      <c r="T29" s="15">
        <f t="shared" si="9"/>
        <v>0</v>
      </c>
      <c r="U29" s="15">
        <f t="shared" si="10"/>
        <v>0</v>
      </c>
      <c r="V29" s="15">
        <f t="shared" si="11"/>
        <v>867.8071538803139</v>
      </c>
      <c r="W29" s="15">
        <f t="shared" si="12"/>
        <v>0</v>
      </c>
      <c r="X29" s="15">
        <f t="shared" si="13"/>
        <v>0</v>
      </c>
    </row>
    <row r="30" spans="1:24" s="24" customFormat="1" ht="12.75" customHeight="1">
      <c r="A30" s="12">
        <v>26</v>
      </c>
      <c r="B30" s="13" t="s">
        <v>51</v>
      </c>
      <c r="C30" s="14" t="s">
        <v>491</v>
      </c>
      <c r="D30" s="28"/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>
        <v>0.007499999999708962</v>
      </c>
      <c r="L30" s="59">
        <f t="shared" si="3"/>
        <v>861.1111111445266</v>
      </c>
      <c r="M30" s="54"/>
      <c r="N30" s="55">
        <f t="shared" si="4"/>
      </c>
      <c r="O30" s="56"/>
      <c r="P30" s="44">
        <f t="shared" si="5"/>
      </c>
      <c r="Q30" s="52">
        <f t="shared" si="6"/>
        <v>861.1111111445266</v>
      </c>
      <c r="R30" s="52">
        <f t="shared" si="7"/>
        <v>861.1111111445266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861.1111111445266</v>
      </c>
      <c r="W30" s="15">
        <f t="shared" si="12"/>
        <v>0</v>
      </c>
      <c r="X30" s="15">
        <f t="shared" si="13"/>
        <v>0</v>
      </c>
    </row>
    <row r="31" spans="1:24" s="24" customFormat="1" ht="12.75" customHeight="1">
      <c r="A31" s="12">
        <v>27</v>
      </c>
      <c r="B31" s="90" t="s">
        <v>610</v>
      </c>
      <c r="C31" s="90" t="s">
        <v>593</v>
      </c>
      <c r="D31" s="90"/>
      <c r="E31" s="53"/>
      <c r="F31" s="55">
        <f t="shared" si="0"/>
      </c>
      <c r="G31" s="56"/>
      <c r="H31" s="57">
        <f t="shared" si="1"/>
      </c>
      <c r="I31" s="53">
        <v>0.012280092592592592</v>
      </c>
      <c r="J31" s="55">
        <f t="shared" si="2"/>
        <v>856.7389255419415</v>
      </c>
      <c r="K31" s="56"/>
      <c r="L31" s="59">
        <f t="shared" si="3"/>
      </c>
      <c r="M31" s="54"/>
      <c r="N31" s="55">
        <f t="shared" si="4"/>
      </c>
      <c r="O31" s="56"/>
      <c r="P31" s="44">
        <f t="shared" si="5"/>
      </c>
      <c r="Q31" s="52">
        <f t="shared" si="6"/>
        <v>856.7389255419415</v>
      </c>
      <c r="R31" s="52">
        <f t="shared" si="7"/>
        <v>856.7389255419415</v>
      </c>
      <c r="S31" s="15">
        <f t="shared" si="8"/>
        <v>0</v>
      </c>
      <c r="T31" s="15">
        <f t="shared" si="9"/>
        <v>0</v>
      </c>
      <c r="U31" s="15">
        <f t="shared" si="10"/>
        <v>856.7389255419415</v>
      </c>
      <c r="V31" s="15">
        <f t="shared" si="11"/>
        <v>0</v>
      </c>
      <c r="W31" s="15">
        <f t="shared" si="12"/>
        <v>0</v>
      </c>
      <c r="X31" s="15">
        <f t="shared" si="13"/>
        <v>0</v>
      </c>
    </row>
    <row r="32" spans="1:24" s="24" customFormat="1" ht="12.75" customHeight="1">
      <c r="A32" s="12">
        <v>28</v>
      </c>
      <c r="B32" s="13" t="s">
        <v>493</v>
      </c>
      <c r="C32" s="14" t="s">
        <v>52</v>
      </c>
      <c r="D32" s="28"/>
      <c r="E32" s="53"/>
      <c r="F32" s="55">
        <f t="shared" si="0"/>
      </c>
      <c r="G32" s="56"/>
      <c r="H32" s="57">
        <f t="shared" si="1"/>
      </c>
      <c r="I32" s="53"/>
      <c r="J32" s="55">
        <f t="shared" si="2"/>
      </c>
      <c r="K32" s="56">
        <v>0.00760416666889796</v>
      </c>
      <c r="L32" s="59">
        <f t="shared" si="3"/>
        <v>849.3150682439358</v>
      </c>
      <c r="M32" s="54"/>
      <c r="N32" s="55">
        <f t="shared" si="4"/>
      </c>
      <c r="O32" s="56"/>
      <c r="P32" s="44">
        <f t="shared" si="5"/>
      </c>
      <c r="Q32" s="52">
        <f t="shared" si="6"/>
        <v>849.3150682439358</v>
      </c>
      <c r="R32" s="52">
        <f t="shared" si="7"/>
        <v>849.3150682439358</v>
      </c>
      <c r="S32" s="15">
        <f t="shared" si="8"/>
        <v>0</v>
      </c>
      <c r="T32" s="15">
        <f t="shared" si="9"/>
        <v>0</v>
      </c>
      <c r="U32" s="15">
        <f t="shared" si="10"/>
        <v>0</v>
      </c>
      <c r="V32" s="15">
        <f t="shared" si="11"/>
        <v>849.3150682439358</v>
      </c>
      <c r="W32" s="15">
        <f t="shared" si="12"/>
        <v>0</v>
      </c>
      <c r="X32" s="15">
        <f t="shared" si="13"/>
        <v>0</v>
      </c>
    </row>
    <row r="33" spans="1:24" s="24" customFormat="1" ht="12.75" customHeight="1">
      <c r="A33" s="12">
        <v>29</v>
      </c>
      <c r="B33" s="13" t="s">
        <v>346</v>
      </c>
      <c r="C33" s="14" t="s">
        <v>886</v>
      </c>
      <c r="D33" s="28"/>
      <c r="E33" s="53"/>
      <c r="F33" s="55">
        <f t="shared" si="0"/>
      </c>
      <c r="G33" s="56"/>
      <c r="H33" s="57">
        <f t="shared" si="1"/>
      </c>
      <c r="I33" s="53"/>
      <c r="J33" s="55">
        <f t="shared" si="2"/>
      </c>
      <c r="K33" s="56"/>
      <c r="L33" s="59">
        <f t="shared" si="3"/>
      </c>
      <c r="M33" s="54">
        <v>0.012152777777777778</v>
      </c>
      <c r="N33" s="55">
        <f t="shared" si="4"/>
        <v>840.952380952381</v>
      </c>
      <c r="O33" s="56"/>
      <c r="P33" s="44">
        <f t="shared" si="5"/>
      </c>
      <c r="Q33" s="52">
        <f t="shared" si="6"/>
        <v>840.952380952381</v>
      </c>
      <c r="R33" s="52">
        <f t="shared" si="7"/>
        <v>840.952380952381</v>
      </c>
      <c r="S33" s="15">
        <f t="shared" si="8"/>
        <v>0</v>
      </c>
      <c r="T33" s="15">
        <f t="shared" si="9"/>
        <v>0</v>
      </c>
      <c r="U33" s="15">
        <f t="shared" si="10"/>
        <v>0</v>
      </c>
      <c r="V33" s="15">
        <f t="shared" si="11"/>
        <v>0</v>
      </c>
      <c r="W33" s="15">
        <f t="shared" si="12"/>
        <v>840.952380952381</v>
      </c>
      <c r="X33" s="15">
        <f t="shared" si="13"/>
        <v>0</v>
      </c>
    </row>
    <row r="34" spans="1:24" s="24" customFormat="1" ht="12.75" customHeight="1">
      <c r="A34" s="12">
        <v>30</v>
      </c>
      <c r="B34" s="13" t="s">
        <v>350</v>
      </c>
      <c r="C34" s="14" t="s">
        <v>464</v>
      </c>
      <c r="D34" s="28"/>
      <c r="E34" s="53"/>
      <c r="F34" s="55">
        <f t="shared" si="0"/>
      </c>
      <c r="G34" s="56"/>
      <c r="H34" s="57">
        <f t="shared" si="1"/>
      </c>
      <c r="I34" s="53"/>
      <c r="J34" s="55">
        <f t="shared" si="2"/>
      </c>
      <c r="K34" s="56">
        <v>0.007719907407590654</v>
      </c>
      <c r="L34" s="59">
        <f t="shared" si="3"/>
        <v>836.5817091255695</v>
      </c>
      <c r="M34" s="54"/>
      <c r="N34" s="55">
        <f t="shared" si="4"/>
      </c>
      <c r="O34" s="56"/>
      <c r="P34" s="44">
        <f t="shared" si="5"/>
      </c>
      <c r="Q34" s="52">
        <f t="shared" si="6"/>
        <v>836.5817091255695</v>
      </c>
      <c r="R34" s="52">
        <f t="shared" si="7"/>
        <v>836.5817091255695</v>
      </c>
      <c r="S34" s="15">
        <f t="shared" si="8"/>
        <v>0</v>
      </c>
      <c r="T34" s="15">
        <f t="shared" si="9"/>
        <v>0</v>
      </c>
      <c r="U34" s="15">
        <f t="shared" si="10"/>
        <v>0</v>
      </c>
      <c r="V34" s="15">
        <f t="shared" si="11"/>
        <v>836.5817091255695</v>
      </c>
      <c r="W34" s="15">
        <f t="shared" si="12"/>
        <v>0</v>
      </c>
      <c r="X34" s="15">
        <f t="shared" si="13"/>
        <v>0</v>
      </c>
    </row>
    <row r="35" spans="1:24" s="24" customFormat="1" ht="12.75" customHeight="1">
      <c r="A35" s="12">
        <v>31</v>
      </c>
      <c r="B35" s="13" t="s">
        <v>887</v>
      </c>
      <c r="C35" s="14" t="s">
        <v>184</v>
      </c>
      <c r="D35" s="28"/>
      <c r="E35" s="53"/>
      <c r="F35" s="55">
        <f t="shared" si="0"/>
      </c>
      <c r="G35" s="56"/>
      <c r="H35" s="57">
        <f t="shared" si="1"/>
      </c>
      <c r="I35" s="53"/>
      <c r="J35" s="55">
        <f t="shared" si="2"/>
      </c>
      <c r="K35" s="56"/>
      <c r="L35" s="59">
        <f t="shared" si="3"/>
      </c>
      <c r="M35" s="54">
        <v>0.012372685185185186</v>
      </c>
      <c r="N35" s="55">
        <f t="shared" si="4"/>
        <v>826.0056127221703</v>
      </c>
      <c r="O35" s="56"/>
      <c r="P35" s="44">
        <f t="shared" si="5"/>
      </c>
      <c r="Q35" s="52">
        <f t="shared" si="6"/>
        <v>826.0056127221703</v>
      </c>
      <c r="R35" s="52">
        <f t="shared" si="7"/>
        <v>826.0056127221703</v>
      </c>
      <c r="S35" s="15">
        <f t="shared" si="8"/>
        <v>0</v>
      </c>
      <c r="T35" s="15">
        <f t="shared" si="9"/>
        <v>0</v>
      </c>
      <c r="U35" s="15">
        <f t="shared" si="10"/>
        <v>0</v>
      </c>
      <c r="V35" s="15">
        <f t="shared" si="11"/>
        <v>0</v>
      </c>
      <c r="W35" s="15">
        <f t="shared" si="12"/>
        <v>826.0056127221703</v>
      </c>
      <c r="X35" s="15">
        <f t="shared" si="13"/>
        <v>0</v>
      </c>
    </row>
    <row r="36" spans="1:24" s="24" customFormat="1" ht="12.75" customHeight="1">
      <c r="A36" s="12">
        <v>32</v>
      </c>
      <c r="B36" s="13" t="s">
        <v>494</v>
      </c>
      <c r="C36" s="14" t="s">
        <v>483</v>
      </c>
      <c r="D36" s="28"/>
      <c r="E36" s="53"/>
      <c r="F36" s="55">
        <f t="shared" si="0"/>
      </c>
      <c r="G36" s="56"/>
      <c r="H36" s="57">
        <f t="shared" si="1"/>
      </c>
      <c r="I36" s="53"/>
      <c r="J36" s="55">
        <f t="shared" si="2"/>
      </c>
      <c r="K36" s="56">
        <v>0.007893518522905651</v>
      </c>
      <c r="L36" s="59">
        <f t="shared" si="3"/>
        <v>818.1818177270816</v>
      </c>
      <c r="M36" s="54"/>
      <c r="N36" s="55">
        <f t="shared" si="4"/>
      </c>
      <c r="O36" s="56"/>
      <c r="P36" s="44">
        <f t="shared" si="5"/>
      </c>
      <c r="Q36" s="52">
        <f t="shared" si="6"/>
        <v>818.1818177270816</v>
      </c>
      <c r="R36" s="52">
        <f t="shared" si="7"/>
        <v>818.1818177270816</v>
      </c>
      <c r="S36" s="15">
        <f t="shared" si="8"/>
        <v>0</v>
      </c>
      <c r="T36" s="15">
        <f t="shared" si="9"/>
        <v>0</v>
      </c>
      <c r="U36" s="15">
        <f t="shared" si="10"/>
        <v>0</v>
      </c>
      <c r="V36" s="15">
        <f t="shared" si="11"/>
        <v>818.1818177270816</v>
      </c>
      <c r="W36" s="15">
        <f t="shared" si="12"/>
        <v>0</v>
      </c>
      <c r="X36" s="15">
        <f t="shared" si="13"/>
        <v>0</v>
      </c>
    </row>
    <row r="37" spans="1:24" s="24" customFormat="1" ht="12.75" customHeight="1">
      <c r="A37" s="12">
        <v>33</v>
      </c>
      <c r="B37" s="13" t="s">
        <v>888</v>
      </c>
      <c r="C37" s="14" t="s">
        <v>889</v>
      </c>
      <c r="D37" s="28"/>
      <c r="E37" s="53"/>
      <c r="F37" s="55">
        <f aca="true" t="shared" si="14" ref="F37:F68">IF(E37="","",E$2/(E37)*$T$3)</f>
      </c>
      <c r="G37" s="56"/>
      <c r="H37" s="57">
        <f aca="true" t="shared" si="15" ref="H37:H68">IF(G37="","",G$2/(G37)*$T$3)</f>
      </c>
      <c r="I37" s="53"/>
      <c r="J37" s="55">
        <f aca="true" t="shared" si="16" ref="J37:J68">IF(I37="","",I$2/(I37)*$T$3)</f>
      </c>
      <c r="K37" s="56"/>
      <c r="L37" s="59">
        <f aca="true" t="shared" si="17" ref="L37:L68">IF(K37="","",K$2/(K37)*$T$3)</f>
      </c>
      <c r="M37" s="54">
        <v>0.012511574074074073</v>
      </c>
      <c r="N37" s="55">
        <f aca="true" t="shared" si="18" ref="N37:N68">IF(M37="","",M$2/(M37)*$T$3)</f>
        <v>816.8362627197041</v>
      </c>
      <c r="O37" s="56"/>
      <c r="P37" s="44">
        <f aca="true" t="shared" si="19" ref="P37:P68">IF(O37="","",O$2/(O37)*$T$3)</f>
      </c>
      <c r="Q37" s="52">
        <f aca="true" t="shared" si="20" ref="Q37:Q68">IF(B37="","",SUM(F37,H37,J37,L37,N37,P37))</f>
        <v>816.8362627197041</v>
      </c>
      <c r="R37" s="52">
        <f aca="true" t="shared" si="21" ref="R37:R68">IF(Q37="","",IF(COUNT(S37:X37)&lt;$T$2,Q37,IF(COUNT(S37:X37)=$T$2,Q37-MIN(S37:X37),Q37-MIN(S37:X37)-SMALL(S37:X37,2)-SMALL(S37:X37,3))))</f>
        <v>816.8362627197041</v>
      </c>
      <c r="S37" s="15">
        <f aca="true" t="shared" si="22" ref="S37:S55">IF(F37="",0,F37)</f>
        <v>0</v>
      </c>
      <c r="T37" s="15">
        <f aca="true" t="shared" si="23" ref="T37:T55">IF(H37="",0,H37)</f>
        <v>0</v>
      </c>
      <c r="U37" s="15">
        <f aca="true" t="shared" si="24" ref="U37:U55">IF(J37="",0,J37)</f>
        <v>0</v>
      </c>
      <c r="V37" s="15">
        <f aca="true" t="shared" si="25" ref="V37:V55">IF(L37="",0,L37)</f>
        <v>0</v>
      </c>
      <c r="W37" s="15">
        <f aca="true" t="shared" si="26" ref="W37:W55">IF(N37="",0,N37)</f>
        <v>816.8362627197041</v>
      </c>
      <c r="X37" s="15">
        <f aca="true" t="shared" si="27" ref="X37:X55">IF(P37="",0,P37)</f>
        <v>0</v>
      </c>
    </row>
    <row r="38" spans="1:24" s="24" customFormat="1" ht="12.75" customHeight="1">
      <c r="A38" s="12">
        <v>34</v>
      </c>
      <c r="B38" s="13" t="s">
        <v>138</v>
      </c>
      <c r="C38" s="14" t="s">
        <v>664</v>
      </c>
      <c r="D38" s="28" t="s">
        <v>635</v>
      </c>
      <c r="E38" s="53"/>
      <c r="F38" s="55">
        <f t="shared" si="14"/>
      </c>
      <c r="G38" s="56"/>
      <c r="H38" s="57">
        <f t="shared" si="15"/>
      </c>
      <c r="I38" s="53"/>
      <c r="J38" s="55">
        <f t="shared" si="16"/>
      </c>
      <c r="K38" s="56"/>
      <c r="L38" s="59">
        <f t="shared" si="17"/>
      </c>
      <c r="M38" s="54"/>
      <c r="N38" s="55">
        <f t="shared" si="18"/>
      </c>
      <c r="O38" s="56">
        <v>0.01087962962962963</v>
      </c>
      <c r="P38" s="44">
        <f t="shared" si="19"/>
        <v>815.9574468085107</v>
      </c>
      <c r="Q38" s="52">
        <f t="shared" si="20"/>
        <v>815.9574468085107</v>
      </c>
      <c r="R38" s="52">
        <f t="shared" si="21"/>
        <v>815.9574468085107</v>
      </c>
      <c r="S38" s="15">
        <f t="shared" si="22"/>
        <v>0</v>
      </c>
      <c r="T38" s="15">
        <f t="shared" si="23"/>
        <v>0</v>
      </c>
      <c r="U38" s="15">
        <f t="shared" si="24"/>
        <v>0</v>
      </c>
      <c r="V38" s="15">
        <f t="shared" si="25"/>
        <v>0</v>
      </c>
      <c r="W38" s="15">
        <f t="shared" si="26"/>
        <v>0</v>
      </c>
      <c r="X38" s="15">
        <f t="shared" si="27"/>
        <v>815.9574468085107</v>
      </c>
    </row>
    <row r="39" spans="1:24" s="24" customFormat="1" ht="12.75" customHeight="1">
      <c r="A39" s="12">
        <v>35</v>
      </c>
      <c r="B39" s="13" t="s">
        <v>495</v>
      </c>
      <c r="C39" s="14" t="s">
        <v>460</v>
      </c>
      <c r="D39" s="28"/>
      <c r="E39" s="53"/>
      <c r="F39" s="55">
        <f t="shared" si="14"/>
      </c>
      <c r="G39" s="56"/>
      <c r="H39" s="57">
        <f t="shared" si="15"/>
      </c>
      <c r="I39" s="53"/>
      <c r="J39" s="55">
        <f t="shared" si="16"/>
      </c>
      <c r="K39" s="56">
        <v>0.007916666669188999</v>
      </c>
      <c r="L39" s="59">
        <f t="shared" si="17"/>
        <v>815.7894734242915</v>
      </c>
      <c r="M39" s="54"/>
      <c r="N39" s="55">
        <f t="shared" si="18"/>
      </c>
      <c r="O39" s="56"/>
      <c r="P39" s="44">
        <f t="shared" si="19"/>
      </c>
      <c r="Q39" s="52">
        <f t="shared" si="20"/>
        <v>815.7894734242915</v>
      </c>
      <c r="R39" s="52">
        <f t="shared" si="21"/>
        <v>815.7894734242915</v>
      </c>
      <c r="S39" s="15">
        <f t="shared" si="22"/>
        <v>0</v>
      </c>
      <c r="T39" s="15">
        <f t="shared" si="23"/>
        <v>0</v>
      </c>
      <c r="U39" s="15">
        <f t="shared" si="24"/>
        <v>0</v>
      </c>
      <c r="V39" s="15">
        <f t="shared" si="25"/>
        <v>815.7894734242915</v>
      </c>
      <c r="W39" s="15">
        <f t="shared" si="26"/>
        <v>0</v>
      </c>
      <c r="X39" s="15">
        <f t="shared" si="27"/>
        <v>0</v>
      </c>
    </row>
    <row r="40" spans="1:24" s="24" customFormat="1" ht="12.75" customHeight="1">
      <c r="A40" s="12">
        <v>36</v>
      </c>
      <c r="B40" s="13" t="s">
        <v>242</v>
      </c>
      <c r="C40" s="14" t="s">
        <v>890</v>
      </c>
      <c r="D40" s="28"/>
      <c r="E40" s="53"/>
      <c r="F40" s="55">
        <f t="shared" si="14"/>
      </c>
      <c r="G40" s="56"/>
      <c r="H40" s="57">
        <f t="shared" si="15"/>
      </c>
      <c r="I40" s="53"/>
      <c r="J40" s="55">
        <f t="shared" si="16"/>
      </c>
      <c r="K40" s="56"/>
      <c r="L40" s="59">
        <f t="shared" si="17"/>
      </c>
      <c r="M40" s="54">
        <v>0.012534722222222223</v>
      </c>
      <c r="N40" s="55">
        <f t="shared" si="18"/>
        <v>815.3277931671283</v>
      </c>
      <c r="O40" s="56"/>
      <c r="P40" s="44">
        <f t="shared" si="19"/>
      </c>
      <c r="Q40" s="52">
        <f t="shared" si="20"/>
        <v>815.3277931671283</v>
      </c>
      <c r="R40" s="52">
        <f t="shared" si="21"/>
        <v>815.3277931671283</v>
      </c>
      <c r="S40" s="15">
        <f t="shared" si="22"/>
        <v>0</v>
      </c>
      <c r="T40" s="15">
        <f t="shared" si="23"/>
        <v>0</v>
      </c>
      <c r="U40" s="15">
        <f t="shared" si="24"/>
        <v>0</v>
      </c>
      <c r="V40" s="15">
        <f t="shared" si="25"/>
        <v>0</v>
      </c>
      <c r="W40" s="15">
        <f t="shared" si="26"/>
        <v>815.3277931671283</v>
      </c>
      <c r="X40" s="15">
        <f t="shared" si="27"/>
        <v>0</v>
      </c>
    </row>
    <row r="41" spans="1:24" s="24" customFormat="1" ht="12.75" customHeight="1">
      <c r="A41" s="12">
        <v>37</v>
      </c>
      <c r="B41" s="13" t="s">
        <v>496</v>
      </c>
      <c r="C41" s="14" t="s">
        <v>497</v>
      </c>
      <c r="D41" s="28"/>
      <c r="E41" s="53"/>
      <c r="F41" s="55">
        <f t="shared" si="14"/>
      </c>
      <c r="G41" s="56"/>
      <c r="H41" s="57">
        <f t="shared" si="15"/>
      </c>
      <c r="I41" s="53"/>
      <c r="J41" s="55">
        <f t="shared" si="16"/>
      </c>
      <c r="K41" s="56">
        <v>0.007928240738692693</v>
      </c>
      <c r="L41" s="59">
        <f t="shared" si="17"/>
        <v>814.598540356415</v>
      </c>
      <c r="M41" s="54"/>
      <c r="N41" s="55">
        <f t="shared" si="18"/>
      </c>
      <c r="O41" s="56"/>
      <c r="P41" s="44">
        <f t="shared" si="19"/>
      </c>
      <c r="Q41" s="52">
        <f t="shared" si="20"/>
        <v>814.598540356415</v>
      </c>
      <c r="R41" s="52">
        <f t="shared" si="21"/>
        <v>814.598540356415</v>
      </c>
      <c r="S41" s="15">
        <f t="shared" si="22"/>
        <v>0</v>
      </c>
      <c r="T41" s="15">
        <f t="shared" si="23"/>
        <v>0</v>
      </c>
      <c r="U41" s="15">
        <f t="shared" si="24"/>
        <v>0</v>
      </c>
      <c r="V41" s="15">
        <f t="shared" si="25"/>
        <v>814.598540356415</v>
      </c>
      <c r="W41" s="15">
        <f t="shared" si="26"/>
        <v>0</v>
      </c>
      <c r="X41" s="15">
        <f t="shared" si="27"/>
        <v>0</v>
      </c>
    </row>
    <row r="42" spans="1:24" s="24" customFormat="1" ht="12.75" customHeight="1">
      <c r="A42" s="12">
        <v>38</v>
      </c>
      <c r="B42" s="13" t="s">
        <v>821</v>
      </c>
      <c r="C42" s="14" t="s">
        <v>617</v>
      </c>
      <c r="D42" s="28"/>
      <c r="E42" s="53"/>
      <c r="F42" s="55">
        <f t="shared" si="14"/>
      </c>
      <c r="G42" s="56"/>
      <c r="H42" s="57">
        <f t="shared" si="15"/>
      </c>
      <c r="I42" s="53"/>
      <c r="J42" s="55">
        <f t="shared" si="16"/>
      </c>
      <c r="K42" s="56"/>
      <c r="L42" s="59">
        <f t="shared" si="17"/>
      </c>
      <c r="M42" s="54">
        <v>0.01266203703703704</v>
      </c>
      <c r="N42" s="55">
        <f t="shared" si="18"/>
        <v>807.1297989031077</v>
      </c>
      <c r="O42" s="56"/>
      <c r="P42" s="44">
        <f t="shared" si="19"/>
      </c>
      <c r="Q42" s="52">
        <f t="shared" si="20"/>
        <v>807.1297989031077</v>
      </c>
      <c r="R42" s="52">
        <f t="shared" si="21"/>
        <v>807.1297989031077</v>
      </c>
      <c r="S42" s="15">
        <f t="shared" si="22"/>
        <v>0</v>
      </c>
      <c r="T42" s="15">
        <f t="shared" si="23"/>
        <v>0</v>
      </c>
      <c r="U42" s="15">
        <f t="shared" si="24"/>
        <v>0</v>
      </c>
      <c r="V42" s="15">
        <f t="shared" si="25"/>
        <v>0</v>
      </c>
      <c r="W42" s="15">
        <f t="shared" si="26"/>
        <v>807.1297989031077</v>
      </c>
      <c r="X42" s="15">
        <f t="shared" si="27"/>
        <v>0</v>
      </c>
    </row>
    <row r="43" spans="1:24" s="24" customFormat="1" ht="12.75" customHeight="1">
      <c r="A43" s="12">
        <v>39</v>
      </c>
      <c r="B43" s="13" t="s">
        <v>224</v>
      </c>
      <c r="C43" s="14" t="s">
        <v>891</v>
      </c>
      <c r="D43" s="28"/>
      <c r="E43" s="53"/>
      <c r="F43" s="55">
        <f t="shared" si="14"/>
      </c>
      <c r="G43" s="56"/>
      <c r="H43" s="57">
        <f t="shared" si="15"/>
      </c>
      <c r="I43" s="53"/>
      <c r="J43" s="55">
        <f t="shared" si="16"/>
      </c>
      <c r="K43" s="56"/>
      <c r="L43" s="59">
        <f t="shared" si="17"/>
      </c>
      <c r="M43" s="54">
        <v>0.012685185185185183</v>
      </c>
      <c r="N43" s="55">
        <f t="shared" si="18"/>
        <v>805.6569343065696</v>
      </c>
      <c r="O43" s="56"/>
      <c r="P43" s="44">
        <f t="shared" si="19"/>
      </c>
      <c r="Q43" s="52">
        <f t="shared" si="20"/>
        <v>805.6569343065696</v>
      </c>
      <c r="R43" s="52">
        <f t="shared" si="21"/>
        <v>805.6569343065696</v>
      </c>
      <c r="S43" s="15">
        <f t="shared" si="22"/>
        <v>0</v>
      </c>
      <c r="T43" s="15">
        <f t="shared" si="23"/>
        <v>0</v>
      </c>
      <c r="U43" s="15">
        <f t="shared" si="24"/>
        <v>0</v>
      </c>
      <c r="V43" s="15">
        <f t="shared" si="25"/>
        <v>0</v>
      </c>
      <c r="W43" s="15">
        <f t="shared" si="26"/>
        <v>805.6569343065696</v>
      </c>
      <c r="X43" s="15">
        <f t="shared" si="27"/>
        <v>0</v>
      </c>
    </row>
    <row r="44" spans="1:24" s="24" customFormat="1" ht="12.75" customHeight="1">
      <c r="A44" s="12">
        <v>40</v>
      </c>
      <c r="B44" s="13" t="s">
        <v>892</v>
      </c>
      <c r="C44" s="14" t="s">
        <v>780</v>
      </c>
      <c r="D44" s="28"/>
      <c r="E44" s="53"/>
      <c r="F44" s="55">
        <f t="shared" si="14"/>
      </c>
      <c r="G44" s="56"/>
      <c r="H44" s="57">
        <f t="shared" si="15"/>
      </c>
      <c r="I44" s="53"/>
      <c r="J44" s="55">
        <f t="shared" si="16"/>
      </c>
      <c r="K44" s="56"/>
      <c r="L44" s="59">
        <f t="shared" si="17"/>
      </c>
      <c r="M44" s="54">
        <v>0.01269675925925926</v>
      </c>
      <c r="N44" s="55">
        <f t="shared" si="18"/>
        <v>804.922515952598</v>
      </c>
      <c r="O44" s="56"/>
      <c r="P44" s="44">
        <f t="shared" si="19"/>
      </c>
      <c r="Q44" s="52">
        <f t="shared" si="20"/>
        <v>804.922515952598</v>
      </c>
      <c r="R44" s="52">
        <f t="shared" si="21"/>
        <v>804.922515952598</v>
      </c>
      <c r="S44" s="15">
        <f t="shared" si="22"/>
        <v>0</v>
      </c>
      <c r="T44" s="15">
        <f t="shared" si="23"/>
        <v>0</v>
      </c>
      <c r="U44" s="15">
        <f t="shared" si="24"/>
        <v>0</v>
      </c>
      <c r="V44" s="15">
        <f t="shared" si="25"/>
        <v>0</v>
      </c>
      <c r="W44" s="15">
        <f t="shared" si="26"/>
        <v>804.922515952598</v>
      </c>
      <c r="X44" s="15">
        <f t="shared" si="27"/>
        <v>0</v>
      </c>
    </row>
    <row r="45" spans="1:24" s="24" customFormat="1" ht="12.75" customHeight="1">
      <c r="A45" s="12">
        <v>41</v>
      </c>
      <c r="B45" s="13" t="s">
        <v>545</v>
      </c>
      <c r="C45" s="14" t="s">
        <v>677</v>
      </c>
      <c r="D45" s="28"/>
      <c r="E45" s="53"/>
      <c r="F45" s="55">
        <f t="shared" si="14"/>
      </c>
      <c r="G45" s="56"/>
      <c r="H45" s="57">
        <f t="shared" si="15"/>
      </c>
      <c r="I45" s="53"/>
      <c r="J45" s="55">
        <f t="shared" si="16"/>
      </c>
      <c r="K45" s="56"/>
      <c r="L45" s="59">
        <f t="shared" si="17"/>
      </c>
      <c r="M45" s="54"/>
      <c r="N45" s="55">
        <f t="shared" si="18"/>
      </c>
      <c r="O45" s="56">
        <v>0.011064814814814814</v>
      </c>
      <c r="P45" s="44">
        <f t="shared" si="19"/>
        <v>802.3012552301257</v>
      </c>
      <c r="Q45" s="52">
        <f t="shared" si="20"/>
        <v>802.3012552301257</v>
      </c>
      <c r="R45" s="52">
        <f t="shared" si="21"/>
        <v>802.3012552301257</v>
      </c>
      <c r="S45" s="15">
        <f t="shared" si="22"/>
        <v>0</v>
      </c>
      <c r="T45" s="15">
        <f t="shared" si="23"/>
        <v>0</v>
      </c>
      <c r="U45" s="15">
        <f t="shared" si="24"/>
        <v>0</v>
      </c>
      <c r="V45" s="15">
        <f t="shared" si="25"/>
        <v>0</v>
      </c>
      <c r="W45" s="15">
        <f t="shared" si="26"/>
        <v>0</v>
      </c>
      <c r="X45" s="15">
        <f t="shared" si="27"/>
        <v>802.3012552301257</v>
      </c>
    </row>
    <row r="46" spans="1:24" s="24" customFormat="1" ht="12.75" customHeight="1">
      <c r="A46" s="12">
        <v>42</v>
      </c>
      <c r="B46" s="13" t="s">
        <v>513</v>
      </c>
      <c r="C46" s="14" t="s">
        <v>777</v>
      </c>
      <c r="D46" s="28"/>
      <c r="E46" s="53"/>
      <c r="F46" s="55">
        <f t="shared" si="14"/>
      </c>
      <c r="G46" s="56"/>
      <c r="H46" s="57">
        <f t="shared" si="15"/>
      </c>
      <c r="I46" s="53"/>
      <c r="J46" s="55">
        <f t="shared" si="16"/>
      </c>
      <c r="K46" s="56"/>
      <c r="L46" s="59">
        <f t="shared" si="17"/>
      </c>
      <c r="M46" s="54">
        <v>0.012766203703703703</v>
      </c>
      <c r="N46" s="55">
        <f t="shared" si="18"/>
        <v>800.543970988214</v>
      </c>
      <c r="O46" s="56"/>
      <c r="P46" s="44">
        <f t="shared" si="19"/>
      </c>
      <c r="Q46" s="52">
        <f t="shared" si="20"/>
        <v>800.543970988214</v>
      </c>
      <c r="R46" s="52">
        <f t="shared" si="21"/>
        <v>800.543970988214</v>
      </c>
      <c r="S46" s="15">
        <f t="shared" si="22"/>
        <v>0</v>
      </c>
      <c r="T46" s="15">
        <f t="shared" si="23"/>
        <v>0</v>
      </c>
      <c r="U46" s="15">
        <f t="shared" si="24"/>
        <v>0</v>
      </c>
      <c r="V46" s="15">
        <f t="shared" si="25"/>
        <v>0</v>
      </c>
      <c r="W46" s="15">
        <f t="shared" si="26"/>
        <v>800.543970988214</v>
      </c>
      <c r="X46" s="15">
        <f t="shared" si="27"/>
        <v>0</v>
      </c>
    </row>
    <row r="47" spans="1:24" s="24" customFormat="1" ht="12.75" customHeight="1">
      <c r="A47" s="12">
        <v>43</v>
      </c>
      <c r="B47" s="90" t="s">
        <v>592</v>
      </c>
      <c r="C47" s="90" t="s">
        <v>614</v>
      </c>
      <c r="D47" s="90"/>
      <c r="E47" s="53"/>
      <c r="F47" s="55">
        <f t="shared" si="14"/>
      </c>
      <c r="G47" s="56"/>
      <c r="H47" s="57">
        <f t="shared" si="15"/>
      </c>
      <c r="I47" s="53">
        <v>0.013252314814814814</v>
      </c>
      <c r="J47" s="55">
        <f t="shared" si="16"/>
        <v>793.8864628820961</v>
      </c>
      <c r="K47" s="56"/>
      <c r="L47" s="59">
        <f t="shared" si="17"/>
      </c>
      <c r="M47" s="54"/>
      <c r="N47" s="55">
        <f t="shared" si="18"/>
      </c>
      <c r="O47" s="56"/>
      <c r="P47" s="44">
        <f t="shared" si="19"/>
      </c>
      <c r="Q47" s="52">
        <f t="shared" si="20"/>
        <v>793.8864628820961</v>
      </c>
      <c r="R47" s="52">
        <f t="shared" si="21"/>
        <v>793.8864628820961</v>
      </c>
      <c r="S47" s="15">
        <f t="shared" si="22"/>
        <v>0</v>
      </c>
      <c r="T47" s="15">
        <f t="shared" si="23"/>
        <v>0</v>
      </c>
      <c r="U47" s="15">
        <f t="shared" si="24"/>
        <v>793.8864628820961</v>
      </c>
      <c r="V47" s="15">
        <f t="shared" si="25"/>
        <v>0</v>
      </c>
      <c r="W47" s="15">
        <f t="shared" si="26"/>
        <v>0</v>
      </c>
      <c r="X47" s="15">
        <f t="shared" si="27"/>
        <v>0</v>
      </c>
    </row>
    <row r="48" spans="1:24" s="24" customFormat="1" ht="12.75" customHeight="1">
      <c r="A48" s="12">
        <v>44</v>
      </c>
      <c r="B48" s="13" t="s">
        <v>498</v>
      </c>
      <c r="C48" s="14" t="s">
        <v>499</v>
      </c>
      <c r="D48" s="28"/>
      <c r="E48" s="53"/>
      <c r="F48" s="55">
        <f t="shared" si="14"/>
      </c>
      <c r="G48" s="56"/>
      <c r="H48" s="57">
        <f t="shared" si="15"/>
      </c>
      <c r="I48" s="53"/>
      <c r="J48" s="55">
        <f t="shared" si="16"/>
      </c>
      <c r="K48" s="56">
        <v>0.008136574069794733</v>
      </c>
      <c r="L48" s="59">
        <f t="shared" si="17"/>
        <v>793.7411099480425</v>
      </c>
      <c r="M48" s="54"/>
      <c r="N48" s="55">
        <f t="shared" si="18"/>
      </c>
      <c r="O48" s="56"/>
      <c r="P48" s="44">
        <f t="shared" si="19"/>
      </c>
      <c r="Q48" s="52">
        <f t="shared" si="20"/>
        <v>793.7411099480425</v>
      </c>
      <c r="R48" s="52">
        <f t="shared" si="21"/>
        <v>793.7411099480425</v>
      </c>
      <c r="S48" s="15">
        <f t="shared" si="22"/>
        <v>0</v>
      </c>
      <c r="T48" s="15">
        <f t="shared" si="23"/>
        <v>0</v>
      </c>
      <c r="U48" s="15">
        <f t="shared" si="24"/>
        <v>0</v>
      </c>
      <c r="V48" s="15">
        <f t="shared" si="25"/>
        <v>793.7411099480425</v>
      </c>
      <c r="W48" s="15">
        <f t="shared" si="26"/>
        <v>0</v>
      </c>
      <c r="X48" s="15">
        <f t="shared" si="27"/>
        <v>0</v>
      </c>
    </row>
    <row r="49" spans="1:24" s="24" customFormat="1" ht="12.75" customHeight="1">
      <c r="A49" s="12">
        <v>45</v>
      </c>
      <c r="B49" s="13" t="s">
        <v>500</v>
      </c>
      <c r="C49" s="14" t="s">
        <v>501</v>
      </c>
      <c r="D49" s="28"/>
      <c r="E49" s="53"/>
      <c r="F49" s="55">
        <f t="shared" si="14"/>
      </c>
      <c r="G49" s="56"/>
      <c r="H49" s="57">
        <f t="shared" si="15"/>
      </c>
      <c r="I49" s="53"/>
      <c r="J49" s="55">
        <f t="shared" si="16"/>
      </c>
      <c r="K49" s="56">
        <v>0.008217592592700385</v>
      </c>
      <c r="L49" s="59">
        <f t="shared" si="17"/>
        <v>785.9154929474374</v>
      </c>
      <c r="M49" s="54"/>
      <c r="N49" s="55">
        <f t="shared" si="18"/>
      </c>
      <c r="O49" s="56"/>
      <c r="P49" s="44">
        <f t="shared" si="19"/>
      </c>
      <c r="Q49" s="52">
        <f t="shared" si="20"/>
        <v>785.9154929474374</v>
      </c>
      <c r="R49" s="52">
        <f t="shared" si="21"/>
        <v>785.9154929474374</v>
      </c>
      <c r="S49" s="15">
        <f t="shared" si="22"/>
        <v>0</v>
      </c>
      <c r="T49" s="15">
        <f t="shared" si="23"/>
        <v>0</v>
      </c>
      <c r="U49" s="15">
        <f t="shared" si="24"/>
        <v>0</v>
      </c>
      <c r="V49" s="15">
        <f t="shared" si="25"/>
        <v>785.9154929474374</v>
      </c>
      <c r="W49" s="15">
        <f t="shared" si="26"/>
        <v>0</v>
      </c>
      <c r="X49" s="15">
        <f t="shared" si="27"/>
        <v>0</v>
      </c>
    </row>
    <row r="50" spans="1:25" s="24" customFormat="1" ht="12.75" customHeight="1">
      <c r="A50" s="12">
        <v>46</v>
      </c>
      <c r="B50" s="13" t="s">
        <v>203</v>
      </c>
      <c r="C50" s="14" t="s">
        <v>204</v>
      </c>
      <c r="D50" s="78"/>
      <c r="E50" s="53"/>
      <c r="F50" s="55">
        <f t="shared" si="14"/>
      </c>
      <c r="G50" s="56">
        <v>0.013969907407407408</v>
      </c>
      <c r="H50" s="57">
        <f t="shared" si="15"/>
        <v>784.5898922949461</v>
      </c>
      <c r="I50" s="53"/>
      <c r="J50" s="55">
        <f t="shared" si="16"/>
      </c>
      <c r="K50" s="56"/>
      <c r="L50" s="59">
        <f t="shared" si="17"/>
      </c>
      <c r="M50" s="54"/>
      <c r="N50" s="55">
        <f t="shared" si="18"/>
      </c>
      <c r="O50" s="56"/>
      <c r="P50" s="44">
        <f t="shared" si="19"/>
      </c>
      <c r="Q50" s="52">
        <f t="shared" si="20"/>
        <v>784.5898922949461</v>
      </c>
      <c r="R50" s="52">
        <f t="shared" si="21"/>
        <v>784.5898922949461</v>
      </c>
      <c r="S50" s="15">
        <f t="shared" si="22"/>
        <v>0</v>
      </c>
      <c r="T50" s="15">
        <f t="shared" si="23"/>
        <v>784.5898922949461</v>
      </c>
      <c r="U50" s="15">
        <f t="shared" si="24"/>
        <v>0</v>
      </c>
      <c r="V50" s="15">
        <f t="shared" si="25"/>
        <v>0</v>
      </c>
      <c r="W50" s="15">
        <f t="shared" si="26"/>
        <v>0</v>
      </c>
      <c r="X50" s="15">
        <f t="shared" si="27"/>
        <v>0</v>
      </c>
      <c r="Y50" s="42"/>
    </row>
    <row r="51" spans="1:24" s="24" customFormat="1" ht="12.75" customHeight="1">
      <c r="A51" s="12">
        <v>47</v>
      </c>
      <c r="B51" s="13" t="s">
        <v>502</v>
      </c>
      <c r="C51" s="14" t="s">
        <v>29</v>
      </c>
      <c r="D51" s="28"/>
      <c r="E51" s="53"/>
      <c r="F51" s="55">
        <f t="shared" si="14"/>
      </c>
      <c r="G51" s="56"/>
      <c r="H51" s="57">
        <f t="shared" si="15"/>
      </c>
      <c r="I51" s="53"/>
      <c r="J51" s="55">
        <f t="shared" si="16"/>
      </c>
      <c r="K51" s="56">
        <v>0.008252314808487426</v>
      </c>
      <c r="L51" s="59">
        <f t="shared" si="17"/>
        <v>782.6086962522321</v>
      </c>
      <c r="M51" s="54"/>
      <c r="N51" s="55">
        <f t="shared" si="18"/>
      </c>
      <c r="O51" s="56"/>
      <c r="P51" s="44">
        <f t="shared" si="19"/>
      </c>
      <c r="Q51" s="52">
        <f t="shared" si="20"/>
        <v>782.6086962522321</v>
      </c>
      <c r="R51" s="52">
        <f t="shared" si="21"/>
        <v>782.6086962522321</v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782.6086962522321</v>
      </c>
      <c r="W51" s="15">
        <f t="shared" si="26"/>
        <v>0</v>
      </c>
      <c r="X51" s="15">
        <f t="shared" si="27"/>
        <v>0</v>
      </c>
    </row>
    <row r="52" spans="1:24" s="24" customFormat="1" ht="12.75" customHeight="1">
      <c r="A52" s="12">
        <v>48</v>
      </c>
      <c r="B52" s="13" t="s">
        <v>663</v>
      </c>
      <c r="C52" s="14" t="s">
        <v>752</v>
      </c>
      <c r="D52" s="28"/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>
        <v>0.01306712962962963</v>
      </c>
      <c r="N52" s="55">
        <f t="shared" si="18"/>
        <v>782.1080602302924</v>
      </c>
      <c r="O52" s="56"/>
      <c r="P52" s="44">
        <f t="shared" si="19"/>
      </c>
      <c r="Q52" s="52">
        <f t="shared" si="20"/>
        <v>782.1080602302924</v>
      </c>
      <c r="R52" s="52">
        <f t="shared" si="21"/>
        <v>782.1080602302924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782.1080602302924</v>
      </c>
      <c r="X52" s="15">
        <f t="shared" si="27"/>
        <v>0</v>
      </c>
    </row>
    <row r="53" spans="1:24" s="24" customFormat="1" ht="12.75" customHeight="1">
      <c r="A53" s="12">
        <v>49</v>
      </c>
      <c r="B53" s="13" t="s">
        <v>676</v>
      </c>
      <c r="C53" s="14" t="s">
        <v>681</v>
      </c>
      <c r="D53" s="28" t="s">
        <v>290</v>
      </c>
      <c r="E53" s="53"/>
      <c r="F53" s="55">
        <f t="shared" si="14"/>
      </c>
      <c r="G53" s="56"/>
      <c r="H53" s="57">
        <f t="shared" si="15"/>
      </c>
      <c r="I53" s="53"/>
      <c r="J53" s="55">
        <f t="shared" si="16"/>
      </c>
      <c r="K53" s="56"/>
      <c r="L53" s="59">
        <f t="shared" si="17"/>
      </c>
      <c r="M53" s="54"/>
      <c r="N53" s="55">
        <f t="shared" si="18"/>
      </c>
      <c r="O53" s="56">
        <v>0.011400462962962965</v>
      </c>
      <c r="P53" s="44">
        <f t="shared" si="19"/>
        <v>778.6802030456852</v>
      </c>
      <c r="Q53" s="52">
        <f t="shared" si="20"/>
        <v>778.6802030456852</v>
      </c>
      <c r="R53" s="52">
        <f t="shared" si="21"/>
        <v>778.6802030456852</v>
      </c>
      <c r="S53" s="15">
        <f t="shared" si="22"/>
        <v>0</v>
      </c>
      <c r="T53" s="15">
        <f t="shared" si="23"/>
        <v>0</v>
      </c>
      <c r="U53" s="15">
        <f t="shared" si="24"/>
        <v>0</v>
      </c>
      <c r="V53" s="15">
        <f t="shared" si="25"/>
        <v>0</v>
      </c>
      <c r="W53" s="15">
        <f t="shared" si="26"/>
        <v>0</v>
      </c>
      <c r="X53" s="15">
        <f t="shared" si="27"/>
        <v>778.6802030456852</v>
      </c>
    </row>
    <row r="54" spans="1:24" s="24" customFormat="1" ht="12.75" customHeight="1">
      <c r="A54" s="12">
        <v>50</v>
      </c>
      <c r="B54" s="13" t="s">
        <v>305</v>
      </c>
      <c r="C54" s="14" t="s">
        <v>682</v>
      </c>
      <c r="D54" s="28" t="s">
        <v>632</v>
      </c>
      <c r="E54" s="53"/>
      <c r="F54" s="55">
        <f t="shared" si="14"/>
      </c>
      <c r="G54" s="56"/>
      <c r="H54" s="57">
        <f t="shared" si="15"/>
      </c>
      <c r="I54" s="53"/>
      <c r="J54" s="55">
        <f t="shared" si="16"/>
      </c>
      <c r="K54" s="56"/>
      <c r="L54" s="59">
        <f t="shared" si="17"/>
      </c>
      <c r="M54" s="54"/>
      <c r="N54" s="55">
        <f t="shared" si="18"/>
      </c>
      <c r="O54" s="56">
        <v>0.011412037037037037</v>
      </c>
      <c r="P54" s="44">
        <f t="shared" si="19"/>
        <v>777.8904665314402</v>
      </c>
      <c r="Q54" s="52">
        <f t="shared" si="20"/>
        <v>777.8904665314402</v>
      </c>
      <c r="R54" s="52">
        <f t="shared" si="21"/>
        <v>777.8904665314402</v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0</v>
      </c>
      <c r="W54" s="15">
        <f t="shared" si="26"/>
        <v>0</v>
      </c>
      <c r="X54" s="15">
        <f t="shared" si="27"/>
        <v>777.8904665314402</v>
      </c>
    </row>
    <row r="55" spans="1:24" s="24" customFormat="1" ht="12.75" customHeight="1">
      <c r="A55" s="12">
        <v>51</v>
      </c>
      <c r="B55" s="13" t="s">
        <v>545</v>
      </c>
      <c r="C55" s="14" t="s">
        <v>809</v>
      </c>
      <c r="D55" s="28"/>
      <c r="E55" s="53"/>
      <c r="F55" s="55">
        <f t="shared" si="14"/>
      </c>
      <c r="G55" s="56"/>
      <c r="H55" s="57">
        <f t="shared" si="15"/>
      </c>
      <c r="I55" s="53"/>
      <c r="J55" s="55">
        <f t="shared" si="16"/>
      </c>
      <c r="K55" s="56"/>
      <c r="L55" s="59">
        <f t="shared" si="17"/>
      </c>
      <c r="M55" s="54">
        <v>0.013194444444444444</v>
      </c>
      <c r="N55" s="55">
        <f t="shared" si="18"/>
        <v>774.5614035087721</v>
      </c>
      <c r="O55" s="56"/>
      <c r="P55" s="44">
        <f t="shared" si="19"/>
      </c>
      <c r="Q55" s="52">
        <f t="shared" si="20"/>
        <v>774.5614035087721</v>
      </c>
      <c r="R55" s="52">
        <f t="shared" si="21"/>
        <v>774.5614035087721</v>
      </c>
      <c r="S55" s="15">
        <f t="shared" si="22"/>
        <v>0</v>
      </c>
      <c r="T55" s="15">
        <f t="shared" si="23"/>
        <v>0</v>
      </c>
      <c r="U55" s="15">
        <f t="shared" si="24"/>
        <v>0</v>
      </c>
      <c r="V55" s="15">
        <f t="shared" si="25"/>
        <v>0</v>
      </c>
      <c r="W55" s="15">
        <f t="shared" si="26"/>
        <v>774.5614035087721</v>
      </c>
      <c r="X55" s="15">
        <f t="shared" si="27"/>
        <v>0</v>
      </c>
    </row>
    <row r="56" spans="1:23" s="24" customFormat="1" ht="12.75" customHeight="1">
      <c r="A56" s="12">
        <v>52</v>
      </c>
      <c r="B56" s="13" t="s">
        <v>486</v>
      </c>
      <c r="C56" s="14" t="s">
        <v>637</v>
      </c>
      <c r="D56" s="28"/>
      <c r="E56" s="53"/>
      <c r="F56" s="55">
        <f t="shared" si="14"/>
      </c>
      <c r="G56" s="56"/>
      <c r="H56" s="57">
        <f t="shared" si="15"/>
      </c>
      <c r="I56" s="53"/>
      <c r="J56" s="55">
        <f t="shared" si="16"/>
      </c>
      <c r="K56" s="56"/>
      <c r="L56" s="59">
        <f t="shared" si="17"/>
      </c>
      <c r="M56" s="54">
        <v>0.013194444444444444</v>
      </c>
      <c r="N56" s="55">
        <f t="shared" si="18"/>
        <v>774.5614035087721</v>
      </c>
      <c r="O56" s="56"/>
      <c r="P56" s="44">
        <f t="shared" si="19"/>
      </c>
      <c r="Q56" s="52">
        <f t="shared" si="20"/>
        <v>774.5614035087721</v>
      </c>
      <c r="R56" s="52">
        <f t="shared" si="21"/>
        <v>774.5614035087721</v>
      </c>
      <c r="S56" s="41"/>
      <c r="T56" s="41"/>
      <c r="U56" s="41"/>
      <c r="V56" s="41"/>
      <c r="W56" s="41"/>
    </row>
    <row r="57" spans="1:25" s="24" customFormat="1" ht="12.75" customHeight="1">
      <c r="A57" s="12">
        <v>53</v>
      </c>
      <c r="B57" s="13" t="s">
        <v>207</v>
      </c>
      <c r="C57" s="77" t="s">
        <v>75</v>
      </c>
      <c r="D57" s="78"/>
      <c r="E57" s="53"/>
      <c r="F57" s="55">
        <f t="shared" si="14"/>
      </c>
      <c r="G57" s="56">
        <v>0.014189814814814815</v>
      </c>
      <c r="H57" s="57">
        <f t="shared" si="15"/>
        <v>772.4306688417618</v>
      </c>
      <c r="I57" s="53"/>
      <c r="J57" s="55">
        <f t="shared" si="16"/>
      </c>
      <c r="K57" s="56"/>
      <c r="L57" s="59">
        <f t="shared" si="17"/>
      </c>
      <c r="M57" s="54"/>
      <c r="N57" s="55">
        <f t="shared" si="18"/>
      </c>
      <c r="O57" s="56"/>
      <c r="P57" s="44">
        <f t="shared" si="19"/>
      </c>
      <c r="Q57" s="52">
        <f t="shared" si="20"/>
        <v>772.4306688417618</v>
      </c>
      <c r="R57" s="52">
        <f t="shared" si="21"/>
        <v>772.4306688417618</v>
      </c>
      <c r="S57" s="15">
        <f>IF(F57="",0,F57)</f>
        <v>0</v>
      </c>
      <c r="T57" s="15">
        <f>IF(H57="",0,H57)</f>
        <v>772.4306688417618</v>
      </c>
      <c r="U57" s="15">
        <f>IF(J57="",0,J57)</f>
        <v>0</v>
      </c>
      <c r="V57" s="15">
        <f>IF(L57="",0,L57)</f>
        <v>0</v>
      </c>
      <c r="W57" s="15">
        <f>IF(N57="",0,N57)</f>
        <v>0</v>
      </c>
      <c r="X57" s="15">
        <f>IF(P57="",0,P57)</f>
        <v>0</v>
      </c>
      <c r="Y57" s="42"/>
    </row>
    <row r="58" spans="1:24" s="24" customFormat="1" ht="12.75" customHeight="1">
      <c r="A58" s="12">
        <v>54</v>
      </c>
      <c r="B58" s="13" t="s">
        <v>503</v>
      </c>
      <c r="C58" s="14" t="s">
        <v>504</v>
      </c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>
        <v>0.008368055561732035</v>
      </c>
      <c r="L58" s="59">
        <f t="shared" si="17"/>
        <v>771.7842317954896</v>
      </c>
      <c r="M58" s="54"/>
      <c r="N58" s="55">
        <f t="shared" si="18"/>
      </c>
      <c r="O58" s="56"/>
      <c r="P58" s="44">
        <f t="shared" si="19"/>
      </c>
      <c r="Q58" s="52">
        <f t="shared" si="20"/>
        <v>771.7842317954896</v>
      </c>
      <c r="R58" s="52">
        <f t="shared" si="21"/>
        <v>771.7842317954896</v>
      </c>
      <c r="S58" s="15">
        <f>IF(F58="",0,F58)</f>
        <v>0</v>
      </c>
      <c r="T58" s="15">
        <f>IF(H58="",0,H58)</f>
        <v>0</v>
      </c>
      <c r="U58" s="15">
        <f>IF(J58="",0,J58)</f>
        <v>0</v>
      </c>
      <c r="V58" s="15">
        <f>IF(L58="",0,L58)</f>
        <v>771.7842317954896</v>
      </c>
      <c r="W58" s="15">
        <f>IF(N58="",0,N58)</f>
        <v>0</v>
      </c>
      <c r="X58" s="15">
        <f>IF(P58="",0,P58)</f>
        <v>0</v>
      </c>
    </row>
    <row r="59" spans="1:23" s="24" customFormat="1" ht="12.75" customHeight="1">
      <c r="A59" s="12">
        <v>55</v>
      </c>
      <c r="B59" s="13" t="s">
        <v>490</v>
      </c>
      <c r="C59" s="14" t="s">
        <v>893</v>
      </c>
      <c r="D59" s="28"/>
      <c r="E59" s="53"/>
      <c r="F59" s="55">
        <f t="shared" si="14"/>
      </c>
      <c r="G59" s="56"/>
      <c r="H59" s="57">
        <f t="shared" si="15"/>
      </c>
      <c r="I59" s="53"/>
      <c r="J59" s="55">
        <f t="shared" si="16"/>
      </c>
      <c r="K59" s="56"/>
      <c r="L59" s="59">
        <f t="shared" si="17"/>
      </c>
      <c r="M59" s="54">
        <v>0.013402777777777777</v>
      </c>
      <c r="N59" s="55">
        <f t="shared" si="18"/>
        <v>762.5215889464595</v>
      </c>
      <c r="O59" s="56"/>
      <c r="P59" s="44">
        <f t="shared" si="19"/>
      </c>
      <c r="Q59" s="52">
        <f t="shared" si="20"/>
        <v>762.5215889464595</v>
      </c>
      <c r="R59" s="52">
        <f t="shared" si="21"/>
        <v>762.5215889464595</v>
      </c>
      <c r="S59" s="41"/>
      <c r="T59" s="41"/>
      <c r="U59" s="41"/>
      <c r="V59" s="41"/>
      <c r="W59" s="41"/>
    </row>
    <row r="60" spans="1:23" s="24" customFormat="1" ht="12.75" customHeight="1">
      <c r="A60" s="12">
        <v>56</v>
      </c>
      <c r="B60" s="13" t="s">
        <v>58</v>
      </c>
      <c r="C60" s="14" t="s">
        <v>791</v>
      </c>
      <c r="D60" s="28"/>
      <c r="E60" s="53"/>
      <c r="F60" s="55">
        <f t="shared" si="14"/>
      </c>
      <c r="G60" s="56"/>
      <c r="H60" s="57">
        <f t="shared" si="15"/>
      </c>
      <c r="I60" s="53"/>
      <c r="J60" s="55">
        <f t="shared" si="16"/>
      </c>
      <c r="K60" s="56"/>
      <c r="L60" s="59">
        <f t="shared" si="17"/>
      </c>
      <c r="M60" s="54">
        <v>0.013460648148148147</v>
      </c>
      <c r="N60" s="55">
        <f t="shared" si="18"/>
        <v>759.2433361994842</v>
      </c>
      <c r="O60" s="56"/>
      <c r="P60" s="44">
        <f t="shared" si="19"/>
      </c>
      <c r="Q60" s="52">
        <f t="shared" si="20"/>
        <v>759.2433361994842</v>
      </c>
      <c r="R60" s="52">
        <f t="shared" si="21"/>
        <v>759.2433361994842</v>
      </c>
      <c r="S60" s="41"/>
      <c r="T60" s="41"/>
      <c r="U60" s="41"/>
      <c r="V60" s="41"/>
      <c r="W60" s="41"/>
    </row>
    <row r="61" spans="1:25" s="24" customFormat="1" ht="12.75" customHeight="1">
      <c r="A61" s="12">
        <v>57</v>
      </c>
      <c r="B61" s="13" t="s">
        <v>49</v>
      </c>
      <c r="C61" s="77" t="s">
        <v>112</v>
      </c>
      <c r="D61" s="78"/>
      <c r="E61" s="53"/>
      <c r="F61" s="55">
        <f t="shared" si="14"/>
      </c>
      <c r="G61" s="56">
        <v>0.014618055555555556</v>
      </c>
      <c r="H61" s="57">
        <f t="shared" si="15"/>
        <v>749.8020585906572</v>
      </c>
      <c r="I61" s="53"/>
      <c r="J61" s="55">
        <f t="shared" si="16"/>
      </c>
      <c r="K61" s="56"/>
      <c r="L61" s="59">
        <f t="shared" si="17"/>
      </c>
      <c r="M61" s="54"/>
      <c r="N61" s="55">
        <f t="shared" si="18"/>
      </c>
      <c r="O61" s="56"/>
      <c r="P61" s="44">
        <f t="shared" si="19"/>
      </c>
      <c r="Q61" s="52">
        <f t="shared" si="20"/>
        <v>749.8020585906572</v>
      </c>
      <c r="R61" s="52">
        <f t="shared" si="21"/>
        <v>749.8020585906572</v>
      </c>
      <c r="S61" s="15">
        <f>IF(F61="",0,F61)</f>
        <v>0</v>
      </c>
      <c r="T61" s="15">
        <f>IF(H61="",0,H61)</f>
        <v>749.8020585906572</v>
      </c>
      <c r="U61" s="15">
        <f>IF(J61="",0,J61)</f>
        <v>0</v>
      </c>
      <c r="V61" s="15">
        <f>IF(L61="",0,L61)</f>
        <v>0</v>
      </c>
      <c r="W61" s="15">
        <f>IF(N61="",0,N61)</f>
        <v>0</v>
      </c>
      <c r="X61" s="15">
        <f>IF(P61="",0,P61)</f>
        <v>0</v>
      </c>
      <c r="Y61" s="42"/>
    </row>
    <row r="62" spans="1:24" s="24" customFormat="1" ht="12.75" customHeight="1">
      <c r="A62" s="12">
        <v>58</v>
      </c>
      <c r="B62" s="13" t="s">
        <v>683</v>
      </c>
      <c r="C62" s="14" t="s">
        <v>197</v>
      </c>
      <c r="D62" s="28" t="s">
        <v>632</v>
      </c>
      <c r="E62" s="53"/>
      <c r="F62" s="55">
        <f t="shared" si="14"/>
      </c>
      <c r="G62" s="56"/>
      <c r="H62" s="57">
        <f t="shared" si="15"/>
      </c>
      <c r="I62" s="53"/>
      <c r="J62" s="55">
        <f t="shared" si="16"/>
      </c>
      <c r="K62" s="56"/>
      <c r="L62" s="59">
        <f t="shared" si="17"/>
      </c>
      <c r="M62" s="54"/>
      <c r="N62" s="55">
        <f t="shared" si="18"/>
      </c>
      <c r="O62" s="56">
        <v>0.01190972222222222</v>
      </c>
      <c r="P62" s="44">
        <f t="shared" si="19"/>
        <v>745.3838678328476</v>
      </c>
      <c r="Q62" s="52">
        <f t="shared" si="20"/>
        <v>745.3838678328476</v>
      </c>
      <c r="R62" s="52">
        <f t="shared" si="21"/>
        <v>745.3838678328476</v>
      </c>
      <c r="S62" s="15">
        <f>IF(F62="",0,F62)</f>
        <v>0</v>
      </c>
      <c r="T62" s="15">
        <f>IF(H62="",0,H62)</f>
        <v>0</v>
      </c>
      <c r="U62" s="15">
        <f>IF(J62="",0,J62)</f>
        <v>0</v>
      </c>
      <c r="V62" s="15">
        <f>IF(L62="",0,L62)</f>
        <v>0</v>
      </c>
      <c r="W62" s="15">
        <f>IF(N62="",0,N62)</f>
        <v>0</v>
      </c>
      <c r="X62" s="15">
        <f>IF(P62="",0,P62)</f>
        <v>745.3838678328476</v>
      </c>
    </row>
    <row r="63" spans="1:23" s="24" customFormat="1" ht="12.75" customHeight="1">
      <c r="A63" s="12">
        <v>59</v>
      </c>
      <c r="B63" s="13" t="s">
        <v>894</v>
      </c>
      <c r="C63" s="14" t="s">
        <v>895</v>
      </c>
      <c r="D63" s="28"/>
      <c r="E63" s="53"/>
      <c r="F63" s="55">
        <f t="shared" si="14"/>
      </c>
      <c r="G63" s="56"/>
      <c r="H63" s="57">
        <f t="shared" si="15"/>
      </c>
      <c r="I63" s="53"/>
      <c r="J63" s="55">
        <f t="shared" si="16"/>
      </c>
      <c r="K63" s="56"/>
      <c r="L63" s="59">
        <f t="shared" si="17"/>
      </c>
      <c r="M63" s="54">
        <v>0.013784722222222223</v>
      </c>
      <c r="N63" s="55">
        <f t="shared" si="18"/>
        <v>741.3937867338371</v>
      </c>
      <c r="O63" s="56"/>
      <c r="P63" s="44">
        <f t="shared" si="19"/>
      </c>
      <c r="Q63" s="52">
        <f t="shared" si="20"/>
        <v>741.3937867338371</v>
      </c>
      <c r="R63" s="52">
        <f t="shared" si="21"/>
        <v>741.3937867338371</v>
      </c>
      <c r="S63" s="41"/>
      <c r="T63" s="41"/>
      <c r="U63" s="41"/>
      <c r="V63" s="41"/>
      <c r="W63" s="41"/>
    </row>
    <row r="64" spans="1:24" s="24" customFormat="1" ht="12.75" customHeight="1">
      <c r="A64" s="12">
        <v>60</v>
      </c>
      <c r="B64" s="13" t="s">
        <v>140</v>
      </c>
      <c r="C64" s="14" t="s">
        <v>684</v>
      </c>
      <c r="D64" s="28"/>
      <c r="E64" s="53"/>
      <c r="F64" s="55">
        <f t="shared" si="14"/>
      </c>
      <c r="G64" s="56"/>
      <c r="H64" s="57">
        <f t="shared" si="15"/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>
        <v>0.012013888888888886</v>
      </c>
      <c r="P64" s="44">
        <f t="shared" si="19"/>
        <v>738.9210019267824</v>
      </c>
      <c r="Q64" s="52">
        <f t="shared" si="20"/>
        <v>738.9210019267824</v>
      </c>
      <c r="R64" s="52">
        <f t="shared" si="21"/>
        <v>738.9210019267824</v>
      </c>
      <c r="S64" s="15">
        <f>IF(F64="",0,F64)</f>
        <v>0</v>
      </c>
      <c r="T64" s="15">
        <f>IF(H64="",0,H64)</f>
        <v>0</v>
      </c>
      <c r="U64" s="15">
        <f>IF(J64="",0,J64)</f>
        <v>0</v>
      </c>
      <c r="V64" s="15">
        <f>IF(L64="",0,L64)</f>
        <v>0</v>
      </c>
      <c r="W64" s="15">
        <f>IF(N64="",0,N64)</f>
        <v>0</v>
      </c>
      <c r="X64" s="15">
        <f>IF(P64="",0,P64)</f>
        <v>738.9210019267824</v>
      </c>
    </row>
    <row r="65" spans="1:24" s="24" customFormat="1" ht="12.75" customHeight="1">
      <c r="A65" s="12">
        <v>61</v>
      </c>
      <c r="B65" s="90" t="s">
        <v>305</v>
      </c>
      <c r="C65" s="90" t="s">
        <v>615</v>
      </c>
      <c r="D65" s="90"/>
      <c r="E65" s="53"/>
      <c r="F65" s="55">
        <f t="shared" si="14"/>
      </c>
      <c r="G65" s="56"/>
      <c r="H65" s="57">
        <f t="shared" si="15"/>
      </c>
      <c r="I65" s="53">
        <v>0.014328703703703703</v>
      </c>
      <c r="J65" s="55">
        <f t="shared" si="16"/>
        <v>734.248788368336</v>
      </c>
      <c r="K65" s="56"/>
      <c r="L65" s="59">
        <f t="shared" si="17"/>
      </c>
      <c r="M65" s="54"/>
      <c r="N65" s="55">
        <f t="shared" si="18"/>
      </c>
      <c r="O65" s="56"/>
      <c r="P65" s="44">
        <f t="shared" si="19"/>
      </c>
      <c r="Q65" s="52">
        <f t="shared" si="20"/>
        <v>734.248788368336</v>
      </c>
      <c r="R65" s="52">
        <f t="shared" si="21"/>
        <v>734.248788368336</v>
      </c>
      <c r="S65" s="15">
        <f>IF(F65="",0,F65)</f>
        <v>0</v>
      </c>
      <c r="T65" s="15">
        <f>IF(H65="",0,H65)</f>
        <v>0</v>
      </c>
      <c r="U65" s="15">
        <f>IF(J65="",0,J65)</f>
        <v>734.248788368336</v>
      </c>
      <c r="V65" s="15">
        <f>IF(L65="",0,L65)</f>
        <v>0</v>
      </c>
      <c r="W65" s="15">
        <f>IF(N65="",0,N65)</f>
        <v>0</v>
      </c>
      <c r="X65" s="15">
        <f>IF(P65="",0,P65)</f>
        <v>0</v>
      </c>
    </row>
    <row r="66" spans="1:24" s="24" customFormat="1" ht="12.75" customHeight="1">
      <c r="A66" s="12">
        <v>62</v>
      </c>
      <c r="B66" s="90" t="s">
        <v>349</v>
      </c>
      <c r="C66" s="90" t="s">
        <v>616</v>
      </c>
      <c r="D66" s="90"/>
      <c r="E66" s="53"/>
      <c r="F66" s="55">
        <f t="shared" si="14"/>
      </c>
      <c r="G66" s="56"/>
      <c r="H66" s="57">
        <f t="shared" si="15"/>
      </c>
      <c r="I66" s="53">
        <v>0.014363425925925925</v>
      </c>
      <c r="J66" s="55">
        <f t="shared" si="16"/>
        <v>732.4738114423852</v>
      </c>
      <c r="K66" s="56"/>
      <c r="L66" s="59">
        <f t="shared" si="17"/>
      </c>
      <c r="M66" s="54"/>
      <c r="N66" s="55">
        <f t="shared" si="18"/>
      </c>
      <c r="O66" s="56"/>
      <c r="P66" s="44">
        <f t="shared" si="19"/>
      </c>
      <c r="Q66" s="52">
        <f t="shared" si="20"/>
        <v>732.4738114423852</v>
      </c>
      <c r="R66" s="52">
        <f t="shared" si="21"/>
        <v>732.4738114423852</v>
      </c>
      <c r="S66" s="15">
        <f>IF(F66="",0,F66)</f>
        <v>0</v>
      </c>
      <c r="T66" s="15">
        <f>IF(H66="",0,H66)</f>
        <v>0</v>
      </c>
      <c r="U66" s="15">
        <f>IF(J66="",0,J66)</f>
        <v>732.4738114423852</v>
      </c>
      <c r="V66" s="15">
        <f>IF(L66="",0,L66)</f>
        <v>0</v>
      </c>
      <c r="W66" s="15">
        <f>IF(N66="",0,N66)</f>
        <v>0</v>
      </c>
      <c r="X66" s="15">
        <f>IF(P66="",0,P66)</f>
        <v>0</v>
      </c>
    </row>
    <row r="67" spans="1:23" s="24" customFormat="1" ht="12.75" customHeight="1">
      <c r="A67" s="12">
        <v>63</v>
      </c>
      <c r="B67" s="13" t="s">
        <v>140</v>
      </c>
      <c r="C67" s="14" t="s">
        <v>797</v>
      </c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/>
      <c r="L67" s="59">
        <f t="shared" si="17"/>
      </c>
      <c r="M67" s="54">
        <v>0.013981481481481482</v>
      </c>
      <c r="N67" s="55">
        <f t="shared" si="18"/>
        <v>730.9602649006623</v>
      </c>
      <c r="O67" s="56"/>
      <c r="P67" s="44">
        <f t="shared" si="19"/>
      </c>
      <c r="Q67" s="52">
        <f t="shared" si="20"/>
        <v>730.9602649006623</v>
      </c>
      <c r="R67" s="52">
        <f t="shared" si="21"/>
        <v>730.9602649006623</v>
      </c>
      <c r="S67" s="41"/>
      <c r="T67" s="41"/>
      <c r="U67" s="41"/>
      <c r="V67" s="41"/>
      <c r="W67" s="41"/>
    </row>
    <row r="68" spans="1:23" s="24" customFormat="1" ht="12.75" customHeight="1">
      <c r="A68" s="12">
        <v>64</v>
      </c>
      <c r="B68" s="13" t="s">
        <v>293</v>
      </c>
      <c r="C68" s="14" t="s">
        <v>898</v>
      </c>
      <c r="D68" s="28"/>
      <c r="E68" s="53"/>
      <c r="F68" s="55">
        <f t="shared" si="14"/>
      </c>
      <c r="G68" s="56"/>
      <c r="H68" s="57">
        <f t="shared" si="15"/>
      </c>
      <c r="I68" s="53"/>
      <c r="J68" s="55">
        <f t="shared" si="16"/>
      </c>
      <c r="K68" s="56"/>
      <c r="L68" s="59">
        <f t="shared" si="17"/>
      </c>
      <c r="M68" s="54">
        <v>0.014027777777777778</v>
      </c>
      <c r="N68" s="55">
        <f t="shared" si="18"/>
        <v>728.5478547854785</v>
      </c>
      <c r="O68" s="56"/>
      <c r="P68" s="44">
        <f t="shared" si="19"/>
      </c>
      <c r="Q68" s="52">
        <f t="shared" si="20"/>
        <v>728.5478547854785</v>
      </c>
      <c r="R68" s="52">
        <f t="shared" si="21"/>
        <v>728.5478547854785</v>
      </c>
      <c r="S68" s="41"/>
      <c r="T68" s="41"/>
      <c r="U68" s="41"/>
      <c r="V68" s="41"/>
      <c r="W68" s="41"/>
    </row>
    <row r="69" spans="1:25" s="24" customFormat="1" ht="12.75" customHeight="1">
      <c r="A69" s="12">
        <v>65</v>
      </c>
      <c r="B69" s="13" t="s">
        <v>208</v>
      </c>
      <c r="C69" s="77" t="s">
        <v>209</v>
      </c>
      <c r="D69" s="78"/>
      <c r="E69" s="53"/>
      <c r="F69" s="55">
        <f aca="true" t="shared" si="28" ref="F69:F100">IF(E69="","",E$2/(E69)*$T$3)</f>
      </c>
      <c r="G69" s="56">
        <v>0.015046296296296295</v>
      </c>
      <c r="H69" s="57">
        <f aca="true" t="shared" si="29" ref="H69:H100">IF(G69="","",G$2/(G69)*$T$3)</f>
        <v>728.4615384615385</v>
      </c>
      <c r="I69" s="53"/>
      <c r="J69" s="55">
        <f aca="true" t="shared" si="30" ref="J69:J100">IF(I69="","",I$2/(I69)*$T$3)</f>
      </c>
      <c r="K69" s="56"/>
      <c r="L69" s="59">
        <f aca="true" t="shared" si="31" ref="L69:L100">IF(K69="","",K$2/(K69)*$T$3)</f>
      </c>
      <c r="M69" s="54"/>
      <c r="N69" s="55">
        <f aca="true" t="shared" si="32" ref="N69:N100">IF(M69="","",M$2/(M69)*$T$3)</f>
      </c>
      <c r="O69" s="56"/>
      <c r="P69" s="44">
        <f aca="true" t="shared" si="33" ref="P69:P100">IF(O69="","",O$2/(O69)*$T$3)</f>
      </c>
      <c r="Q69" s="52">
        <f aca="true" t="shared" si="34" ref="Q69:Q100">IF(B69="","",SUM(F69,H69,J69,L69,N69,P69))</f>
        <v>728.4615384615385</v>
      </c>
      <c r="R69" s="52">
        <f aca="true" t="shared" si="35" ref="R69:R100">IF(Q69="","",IF(COUNT(S69:X69)&lt;$T$2,Q69,IF(COUNT(S69:X69)=$T$2,Q69-MIN(S69:X69),Q69-MIN(S69:X69)-SMALL(S69:X69,2)-SMALL(S69:X69,3))))</f>
        <v>728.4615384615385</v>
      </c>
      <c r="S69" s="15">
        <f>IF(F69="",0,F69)</f>
        <v>0</v>
      </c>
      <c r="T69" s="15">
        <f>IF(H69="",0,H69)</f>
        <v>728.4615384615385</v>
      </c>
      <c r="U69" s="15">
        <f>IF(J69="",0,J69)</f>
        <v>0</v>
      </c>
      <c r="V69" s="15">
        <f>IF(L69="",0,L69)</f>
        <v>0</v>
      </c>
      <c r="W69" s="15">
        <f>IF(N69="",0,N69)</f>
        <v>0</v>
      </c>
      <c r="X69" s="15">
        <f>IF(P69="",0,P69)</f>
        <v>0</v>
      </c>
      <c r="Y69" s="42"/>
    </row>
    <row r="70" spans="1:24" s="24" customFormat="1" ht="12.75" customHeight="1">
      <c r="A70" s="12">
        <v>66</v>
      </c>
      <c r="B70" s="13" t="s">
        <v>208</v>
      </c>
      <c r="C70" s="14" t="s">
        <v>505</v>
      </c>
      <c r="D70" s="28"/>
      <c r="E70" s="53"/>
      <c r="F70" s="55">
        <f t="shared" si="28"/>
      </c>
      <c r="G70" s="56"/>
      <c r="H70" s="57">
        <f t="shared" si="29"/>
      </c>
      <c r="I70" s="53"/>
      <c r="J70" s="55">
        <f t="shared" si="30"/>
      </c>
      <c r="K70" s="56">
        <v>0.00887731481634546</v>
      </c>
      <c r="L70" s="59">
        <f t="shared" si="31"/>
        <v>727.5097782317972</v>
      </c>
      <c r="M70" s="54"/>
      <c r="N70" s="55">
        <f t="shared" si="32"/>
      </c>
      <c r="O70" s="56"/>
      <c r="P70" s="44">
        <f t="shared" si="33"/>
      </c>
      <c r="Q70" s="52">
        <f t="shared" si="34"/>
        <v>727.5097782317972</v>
      </c>
      <c r="R70" s="52">
        <f t="shared" si="35"/>
        <v>727.5097782317972</v>
      </c>
      <c r="S70" s="15">
        <f>IF(F70="",0,F70)</f>
        <v>0</v>
      </c>
      <c r="T70" s="15">
        <f>IF(H70="",0,H70)</f>
        <v>0</v>
      </c>
      <c r="U70" s="15">
        <f>IF(J70="",0,J70)</f>
        <v>0</v>
      </c>
      <c r="V70" s="15">
        <f>IF(L70="",0,L70)</f>
        <v>727.5097782317972</v>
      </c>
      <c r="W70" s="15">
        <f>IF(N70="",0,N70)</f>
        <v>0</v>
      </c>
      <c r="X70" s="15">
        <f>IF(P70="",0,P70)</f>
        <v>0</v>
      </c>
    </row>
    <row r="71" spans="1:23" s="24" customFormat="1" ht="12.75" customHeight="1">
      <c r="A71" s="12">
        <v>67</v>
      </c>
      <c r="B71" s="13" t="s">
        <v>896</v>
      </c>
      <c r="C71" s="14" t="s">
        <v>811</v>
      </c>
      <c r="D71" s="28"/>
      <c r="E71" s="53"/>
      <c r="F71" s="55">
        <f t="shared" si="28"/>
      </c>
      <c r="G71" s="56"/>
      <c r="H71" s="57">
        <f t="shared" si="29"/>
      </c>
      <c r="I71" s="53"/>
      <c r="J71" s="55">
        <f t="shared" si="30"/>
      </c>
      <c r="K71" s="56"/>
      <c r="L71" s="59">
        <f t="shared" si="31"/>
      </c>
      <c r="M71" s="54">
        <v>0.014050925925925927</v>
      </c>
      <c r="N71" s="55">
        <f t="shared" si="32"/>
        <v>727.3476112026359</v>
      </c>
      <c r="O71" s="56"/>
      <c r="P71" s="44">
        <f t="shared" si="33"/>
      </c>
      <c r="Q71" s="52">
        <f t="shared" si="34"/>
        <v>727.3476112026359</v>
      </c>
      <c r="R71" s="52">
        <f t="shared" si="35"/>
        <v>727.3476112026359</v>
      </c>
      <c r="S71" s="41"/>
      <c r="T71" s="41"/>
      <c r="U71" s="41"/>
      <c r="V71" s="41"/>
      <c r="W71" s="41"/>
    </row>
    <row r="72" spans="1:23" s="24" customFormat="1" ht="12.75" customHeight="1">
      <c r="A72" s="12">
        <v>68</v>
      </c>
      <c r="B72" s="13" t="s">
        <v>205</v>
      </c>
      <c r="C72" s="14" t="s">
        <v>899</v>
      </c>
      <c r="D72" s="28"/>
      <c r="E72" s="53"/>
      <c r="F72" s="55">
        <f t="shared" si="28"/>
      </c>
      <c r="G72" s="56"/>
      <c r="H72" s="57">
        <f t="shared" si="29"/>
      </c>
      <c r="I72" s="53"/>
      <c r="J72" s="55">
        <f t="shared" si="30"/>
      </c>
      <c r="K72" s="56"/>
      <c r="L72" s="59">
        <f t="shared" si="31"/>
      </c>
      <c r="M72" s="54">
        <v>0.014085648148148147</v>
      </c>
      <c r="N72" s="55">
        <f t="shared" si="32"/>
        <v>725.5546425636813</v>
      </c>
      <c r="O72" s="56"/>
      <c r="P72" s="44">
        <f t="shared" si="33"/>
      </c>
      <c r="Q72" s="52">
        <f t="shared" si="34"/>
        <v>725.5546425636813</v>
      </c>
      <c r="R72" s="52">
        <f t="shared" si="35"/>
        <v>725.5546425636813</v>
      </c>
      <c r="S72" s="41"/>
      <c r="T72" s="41"/>
      <c r="U72" s="41"/>
      <c r="V72" s="41"/>
      <c r="W72" s="41"/>
    </row>
    <row r="73" spans="1:23" s="24" customFormat="1" ht="12.75" customHeight="1">
      <c r="A73" s="12">
        <v>69</v>
      </c>
      <c r="B73" s="13" t="s">
        <v>897</v>
      </c>
      <c r="C73" s="14" t="s">
        <v>900</v>
      </c>
      <c r="D73" s="28"/>
      <c r="E73" s="53"/>
      <c r="F73" s="55">
        <f t="shared" si="28"/>
      </c>
      <c r="G73" s="56"/>
      <c r="H73" s="57">
        <f t="shared" si="29"/>
      </c>
      <c r="I73" s="53"/>
      <c r="J73" s="55">
        <f t="shared" si="30"/>
      </c>
      <c r="K73" s="56"/>
      <c r="L73" s="59">
        <f t="shared" si="31"/>
      </c>
      <c r="M73" s="54">
        <v>0.014189814814814815</v>
      </c>
      <c r="N73" s="55">
        <f t="shared" si="32"/>
        <v>720.2283849918435</v>
      </c>
      <c r="O73" s="56"/>
      <c r="P73" s="44">
        <f t="shared" si="33"/>
      </c>
      <c r="Q73" s="52">
        <f t="shared" si="34"/>
        <v>720.2283849918435</v>
      </c>
      <c r="R73" s="52">
        <f t="shared" si="35"/>
        <v>720.2283849918435</v>
      </c>
      <c r="S73" s="41"/>
      <c r="T73" s="41"/>
      <c r="U73" s="41"/>
      <c r="V73" s="41"/>
      <c r="W73" s="41"/>
    </row>
    <row r="74" spans="1:24" s="24" customFormat="1" ht="12.75" customHeight="1">
      <c r="A74" s="12">
        <v>70</v>
      </c>
      <c r="B74" s="13" t="s">
        <v>506</v>
      </c>
      <c r="C74" s="14" t="s">
        <v>507</v>
      </c>
      <c r="D74" s="28"/>
      <c r="E74" s="53"/>
      <c r="F74" s="55">
        <f t="shared" si="28"/>
      </c>
      <c r="G74" s="56"/>
      <c r="H74" s="57">
        <f t="shared" si="29"/>
      </c>
      <c r="I74" s="53"/>
      <c r="J74" s="55">
        <f t="shared" si="30"/>
      </c>
      <c r="K74" s="56">
        <v>0.00898148148553446</v>
      </c>
      <c r="L74" s="59">
        <f t="shared" si="31"/>
        <v>719.0721646239655</v>
      </c>
      <c r="M74" s="54"/>
      <c r="N74" s="55">
        <f t="shared" si="32"/>
      </c>
      <c r="O74" s="56"/>
      <c r="P74" s="44">
        <f t="shared" si="33"/>
      </c>
      <c r="Q74" s="52">
        <f t="shared" si="34"/>
        <v>719.0721646239655</v>
      </c>
      <c r="R74" s="52">
        <f t="shared" si="35"/>
        <v>719.0721646239655</v>
      </c>
      <c r="S74" s="15">
        <f>IF(F74="",0,F74)</f>
        <v>0</v>
      </c>
      <c r="T74" s="15">
        <f>IF(H74="",0,H74)</f>
        <v>0</v>
      </c>
      <c r="U74" s="15">
        <f>IF(J74="",0,J74)</f>
        <v>0</v>
      </c>
      <c r="V74" s="15">
        <f>IF(L74="",0,L74)</f>
        <v>719.0721646239655</v>
      </c>
      <c r="W74" s="15">
        <f>IF(N74="",0,N74)</f>
        <v>0</v>
      </c>
      <c r="X74" s="15">
        <f>IF(P74="",0,P74)</f>
        <v>0</v>
      </c>
    </row>
    <row r="75" spans="1:23" s="24" customFormat="1" ht="12.75" customHeight="1">
      <c r="A75" s="12">
        <v>71</v>
      </c>
      <c r="B75" s="13" t="s">
        <v>478</v>
      </c>
      <c r="C75" s="14" t="s">
        <v>795</v>
      </c>
      <c r="D75" s="28"/>
      <c r="E75" s="53"/>
      <c r="F75" s="55">
        <f t="shared" si="28"/>
      </c>
      <c r="G75" s="56"/>
      <c r="H75" s="57">
        <f t="shared" si="29"/>
      </c>
      <c r="I75" s="53"/>
      <c r="J75" s="55">
        <f t="shared" si="30"/>
      </c>
      <c r="K75" s="56"/>
      <c r="L75" s="59">
        <f t="shared" si="31"/>
      </c>
      <c r="M75" s="54">
        <v>0.014328703703703703</v>
      </c>
      <c r="N75" s="55">
        <f t="shared" si="32"/>
        <v>713.2471728594509</v>
      </c>
      <c r="O75" s="56"/>
      <c r="P75" s="44">
        <f t="shared" si="33"/>
      </c>
      <c r="Q75" s="52">
        <f t="shared" si="34"/>
        <v>713.2471728594509</v>
      </c>
      <c r="R75" s="52">
        <f t="shared" si="35"/>
        <v>713.2471728594509</v>
      </c>
      <c r="S75" s="41"/>
      <c r="T75" s="41"/>
      <c r="U75" s="41"/>
      <c r="V75" s="41"/>
      <c r="W75" s="41"/>
    </row>
    <row r="76" spans="1:24" s="24" customFormat="1" ht="12.75" customHeight="1">
      <c r="A76" s="12">
        <v>72</v>
      </c>
      <c r="B76" s="13" t="s">
        <v>296</v>
      </c>
      <c r="C76" s="14" t="s">
        <v>684</v>
      </c>
      <c r="D76" s="28"/>
      <c r="E76" s="53"/>
      <c r="F76" s="55">
        <f t="shared" si="28"/>
      </c>
      <c r="G76" s="56"/>
      <c r="H76" s="57">
        <f t="shared" si="29"/>
      </c>
      <c r="I76" s="53"/>
      <c r="J76" s="55">
        <f t="shared" si="30"/>
      </c>
      <c r="K76" s="56"/>
      <c r="L76" s="59">
        <f t="shared" si="31"/>
      </c>
      <c r="M76" s="54"/>
      <c r="N76" s="55">
        <f t="shared" si="32"/>
      </c>
      <c r="O76" s="56">
        <v>0.012523148148148144</v>
      </c>
      <c r="P76" s="44">
        <f t="shared" si="33"/>
        <v>708.8724584103514</v>
      </c>
      <c r="Q76" s="52">
        <f t="shared" si="34"/>
        <v>708.8724584103514</v>
      </c>
      <c r="R76" s="52">
        <f t="shared" si="35"/>
        <v>708.8724584103514</v>
      </c>
      <c r="S76" s="15">
        <f>IF(F76="",0,F76)</f>
        <v>0</v>
      </c>
      <c r="T76" s="15">
        <f>IF(H76="",0,H76)</f>
        <v>0</v>
      </c>
      <c r="U76" s="15">
        <f>IF(J76="",0,J76)</f>
        <v>0</v>
      </c>
      <c r="V76" s="15">
        <f>IF(L76="",0,L76)</f>
        <v>0</v>
      </c>
      <c r="W76" s="15">
        <f>IF(N76="",0,N76)</f>
        <v>0</v>
      </c>
      <c r="X76" s="15">
        <f>IF(P76="",0,P76)</f>
        <v>708.8724584103514</v>
      </c>
    </row>
    <row r="77" spans="1:23" s="24" customFormat="1" ht="12.75" customHeight="1">
      <c r="A77" s="12">
        <v>73</v>
      </c>
      <c r="B77" s="13" t="s">
        <v>217</v>
      </c>
      <c r="C77" s="13" t="s">
        <v>901</v>
      </c>
      <c r="D77" s="28"/>
      <c r="E77" s="53"/>
      <c r="F77" s="55">
        <f t="shared" si="28"/>
      </c>
      <c r="G77" s="56"/>
      <c r="H77" s="57">
        <f t="shared" si="29"/>
      </c>
      <c r="I77" s="53"/>
      <c r="J77" s="55">
        <f t="shared" si="30"/>
      </c>
      <c r="K77" s="56"/>
      <c r="L77" s="59">
        <f t="shared" si="31"/>
      </c>
      <c r="M77" s="54">
        <v>0.01443287037037037</v>
      </c>
      <c r="N77" s="55">
        <f t="shared" si="32"/>
        <v>708.0994386527667</v>
      </c>
      <c r="O77" s="56"/>
      <c r="P77" s="44">
        <f t="shared" si="33"/>
      </c>
      <c r="Q77" s="52">
        <f t="shared" si="34"/>
        <v>708.0994386527667</v>
      </c>
      <c r="R77" s="52">
        <f t="shared" si="35"/>
        <v>708.0994386527667</v>
      </c>
      <c r="S77" s="41"/>
      <c r="T77" s="41"/>
      <c r="U77" s="41"/>
      <c r="V77" s="41"/>
      <c r="W77" s="41"/>
    </row>
    <row r="78" spans="1:25" s="24" customFormat="1" ht="12.75" customHeight="1">
      <c r="A78" s="12">
        <v>74</v>
      </c>
      <c r="B78" s="13" t="s">
        <v>210</v>
      </c>
      <c r="C78" s="77" t="s">
        <v>211</v>
      </c>
      <c r="D78" s="78"/>
      <c r="E78" s="53"/>
      <c r="F78" s="55">
        <f t="shared" si="28"/>
      </c>
      <c r="G78" s="56">
        <v>0.015497685185185186</v>
      </c>
      <c r="H78" s="57">
        <f t="shared" si="29"/>
        <v>707.244212098581</v>
      </c>
      <c r="I78" s="53"/>
      <c r="J78" s="55">
        <f t="shared" si="30"/>
      </c>
      <c r="K78" s="56"/>
      <c r="L78" s="59">
        <f t="shared" si="31"/>
      </c>
      <c r="M78" s="54"/>
      <c r="N78" s="55">
        <f t="shared" si="32"/>
      </c>
      <c r="O78" s="56"/>
      <c r="P78" s="44">
        <f t="shared" si="33"/>
      </c>
      <c r="Q78" s="52">
        <f t="shared" si="34"/>
        <v>707.244212098581</v>
      </c>
      <c r="R78" s="52">
        <f t="shared" si="35"/>
        <v>707.244212098581</v>
      </c>
      <c r="S78" s="15">
        <f>IF(F78="",0,F78)</f>
        <v>0</v>
      </c>
      <c r="T78" s="15">
        <f>IF(H78="",0,H78)</f>
        <v>707.244212098581</v>
      </c>
      <c r="U78" s="15">
        <f>IF(J78="",0,J78)</f>
        <v>0</v>
      </c>
      <c r="V78" s="15">
        <f>IF(L78="",0,L78)</f>
        <v>0</v>
      </c>
      <c r="W78" s="15">
        <f>IF(N78="",0,N78)</f>
        <v>0</v>
      </c>
      <c r="X78" s="15">
        <f>IF(P78="",0,P78)</f>
        <v>0</v>
      </c>
      <c r="Y78" s="42"/>
    </row>
    <row r="79" spans="1:23" s="24" customFormat="1" ht="12.75" customHeight="1">
      <c r="A79" s="12">
        <v>75</v>
      </c>
      <c r="B79" s="13" t="s">
        <v>224</v>
      </c>
      <c r="C79" s="13" t="s">
        <v>902</v>
      </c>
      <c r="D79" s="28"/>
      <c r="E79" s="53"/>
      <c r="F79" s="55">
        <f t="shared" si="28"/>
      </c>
      <c r="G79" s="56"/>
      <c r="H79" s="57">
        <f t="shared" si="29"/>
      </c>
      <c r="I79" s="53"/>
      <c r="J79" s="55">
        <f t="shared" si="30"/>
      </c>
      <c r="K79" s="56"/>
      <c r="L79" s="59">
        <f t="shared" si="31"/>
      </c>
      <c r="M79" s="54">
        <v>0.01457175925925926</v>
      </c>
      <c r="N79" s="55">
        <f t="shared" si="32"/>
        <v>701.3502779984115</v>
      </c>
      <c r="O79" s="56"/>
      <c r="P79" s="44">
        <f t="shared" si="33"/>
      </c>
      <c r="Q79" s="52">
        <f t="shared" si="34"/>
        <v>701.3502779984115</v>
      </c>
      <c r="R79" s="52">
        <f t="shared" si="35"/>
        <v>701.3502779984115</v>
      </c>
      <c r="S79" s="41"/>
      <c r="T79" s="41"/>
      <c r="U79" s="41"/>
      <c r="V79" s="41"/>
      <c r="W79" s="41"/>
    </row>
    <row r="80" spans="1:23" s="24" customFormat="1" ht="12.75" customHeight="1">
      <c r="A80" s="12">
        <v>76</v>
      </c>
      <c r="B80" s="13" t="s">
        <v>293</v>
      </c>
      <c r="C80" s="13" t="s">
        <v>903</v>
      </c>
      <c r="D80" s="28"/>
      <c r="E80" s="53"/>
      <c r="F80" s="55">
        <f t="shared" si="28"/>
      </c>
      <c r="G80" s="56"/>
      <c r="H80" s="57">
        <f t="shared" si="29"/>
      </c>
      <c r="I80" s="53"/>
      <c r="J80" s="55">
        <f t="shared" si="30"/>
      </c>
      <c r="K80" s="56"/>
      <c r="L80" s="59">
        <f t="shared" si="31"/>
      </c>
      <c r="M80" s="54">
        <v>0.014618055555555556</v>
      </c>
      <c r="N80" s="55">
        <f t="shared" si="32"/>
        <v>699.1290577988916</v>
      </c>
      <c r="O80" s="56"/>
      <c r="P80" s="44">
        <f t="shared" si="33"/>
      </c>
      <c r="Q80" s="52">
        <f t="shared" si="34"/>
        <v>699.1290577988916</v>
      </c>
      <c r="R80" s="52">
        <f t="shared" si="35"/>
        <v>699.1290577988916</v>
      </c>
      <c r="S80" s="41"/>
      <c r="T80" s="41"/>
      <c r="U80" s="41"/>
      <c r="V80" s="41"/>
      <c r="W80" s="41"/>
    </row>
    <row r="81" spans="1:23" s="24" customFormat="1" ht="12.75" customHeight="1">
      <c r="A81" s="12">
        <v>77</v>
      </c>
      <c r="B81" s="13" t="s">
        <v>49</v>
      </c>
      <c r="C81" s="13" t="s">
        <v>904</v>
      </c>
      <c r="D81" s="28"/>
      <c r="E81" s="53"/>
      <c r="F81" s="55">
        <f t="shared" si="28"/>
      </c>
      <c r="G81" s="56"/>
      <c r="H81" s="57">
        <f t="shared" si="29"/>
      </c>
      <c r="I81" s="53"/>
      <c r="J81" s="55">
        <f t="shared" si="30"/>
      </c>
      <c r="K81" s="56"/>
      <c r="L81" s="59">
        <f t="shared" si="31"/>
      </c>
      <c r="M81" s="54">
        <v>0.01462962962962963</v>
      </c>
      <c r="N81" s="55">
        <f t="shared" si="32"/>
        <v>698.5759493670887</v>
      </c>
      <c r="O81" s="56"/>
      <c r="P81" s="44">
        <f t="shared" si="33"/>
      </c>
      <c r="Q81" s="52">
        <f t="shared" si="34"/>
        <v>698.5759493670887</v>
      </c>
      <c r="R81" s="52">
        <f t="shared" si="35"/>
        <v>698.5759493670887</v>
      </c>
      <c r="S81" s="41"/>
      <c r="T81" s="41"/>
      <c r="U81" s="41"/>
      <c r="V81" s="41"/>
      <c r="W81" s="41"/>
    </row>
    <row r="82" spans="1:23" s="24" customFormat="1" ht="12.75" customHeight="1">
      <c r="A82" s="12">
        <v>78</v>
      </c>
      <c r="B82" s="13" t="s">
        <v>528</v>
      </c>
      <c r="C82" s="13" t="s">
        <v>905</v>
      </c>
      <c r="D82" s="28"/>
      <c r="E82" s="53"/>
      <c r="F82" s="55">
        <f t="shared" si="28"/>
      </c>
      <c r="G82" s="56"/>
      <c r="H82" s="57">
        <f t="shared" si="29"/>
      </c>
      <c r="I82" s="53"/>
      <c r="J82" s="55">
        <f t="shared" si="30"/>
      </c>
      <c r="K82" s="56"/>
      <c r="L82" s="59">
        <f t="shared" si="31"/>
      </c>
      <c r="M82" s="54">
        <v>0.014641203703703703</v>
      </c>
      <c r="N82" s="55">
        <f t="shared" si="32"/>
        <v>698.0237154150199</v>
      </c>
      <c r="O82" s="56"/>
      <c r="P82" s="44">
        <f t="shared" si="33"/>
      </c>
      <c r="Q82" s="52">
        <f t="shared" si="34"/>
        <v>698.0237154150199</v>
      </c>
      <c r="R82" s="52">
        <f t="shared" si="35"/>
        <v>698.0237154150199</v>
      </c>
      <c r="S82" s="41"/>
      <c r="T82" s="41"/>
      <c r="U82" s="41"/>
      <c r="V82" s="41"/>
      <c r="W82" s="41"/>
    </row>
    <row r="83" spans="1:24" s="24" customFormat="1" ht="12.75" customHeight="1">
      <c r="A83" s="12">
        <v>79</v>
      </c>
      <c r="B83" s="13" t="s">
        <v>508</v>
      </c>
      <c r="C83" s="14" t="s">
        <v>509</v>
      </c>
      <c r="D83" s="28"/>
      <c r="E83" s="53"/>
      <c r="F83" s="55">
        <f t="shared" si="28"/>
      </c>
      <c r="G83" s="56"/>
      <c r="H83" s="57">
        <f t="shared" si="29"/>
      </c>
      <c r="I83" s="53"/>
      <c r="J83" s="55">
        <f t="shared" si="30"/>
      </c>
      <c r="K83" s="56">
        <v>0.00925925925548654</v>
      </c>
      <c r="L83" s="59">
        <f t="shared" si="31"/>
        <v>697.5000002841989</v>
      </c>
      <c r="M83" s="54"/>
      <c r="N83" s="55">
        <f t="shared" si="32"/>
      </c>
      <c r="O83" s="56"/>
      <c r="P83" s="44">
        <f t="shared" si="33"/>
      </c>
      <c r="Q83" s="52">
        <f t="shared" si="34"/>
        <v>697.5000002841989</v>
      </c>
      <c r="R83" s="52">
        <f t="shared" si="35"/>
        <v>697.5000002841989</v>
      </c>
      <c r="S83" s="15">
        <f>IF(F83="",0,F83)</f>
        <v>0</v>
      </c>
      <c r="T83" s="15">
        <f>IF(H83="",0,H83)</f>
        <v>0</v>
      </c>
      <c r="U83" s="15">
        <f>IF(J83="",0,J83)</f>
        <v>0</v>
      </c>
      <c r="V83" s="15">
        <f>IF(L83="",0,L83)</f>
        <v>697.5000002841989</v>
      </c>
      <c r="W83" s="15">
        <f>IF(N83="",0,N83)</f>
        <v>0</v>
      </c>
      <c r="X83" s="15">
        <f>IF(P83="",0,P83)</f>
        <v>0</v>
      </c>
    </row>
    <row r="84" spans="1:23" s="24" customFormat="1" ht="12.75" customHeight="1">
      <c r="A84" s="12">
        <v>80</v>
      </c>
      <c r="B84" s="13" t="s">
        <v>109</v>
      </c>
      <c r="C84" s="13" t="s">
        <v>556</v>
      </c>
      <c r="D84" s="28"/>
      <c r="E84" s="53"/>
      <c r="F84" s="55">
        <f t="shared" si="28"/>
      </c>
      <c r="G84" s="56"/>
      <c r="H84" s="57">
        <f t="shared" si="29"/>
      </c>
      <c r="I84" s="53"/>
      <c r="J84" s="55">
        <f t="shared" si="30"/>
      </c>
      <c r="K84" s="56"/>
      <c r="L84" s="59">
        <f t="shared" si="31"/>
      </c>
      <c r="M84" s="54">
        <v>0.014664351851851852</v>
      </c>
      <c r="N84" s="55">
        <f t="shared" si="32"/>
        <v>696.9218626677191</v>
      </c>
      <c r="O84" s="56"/>
      <c r="P84" s="44">
        <f t="shared" si="33"/>
      </c>
      <c r="Q84" s="52">
        <f t="shared" si="34"/>
        <v>696.9218626677191</v>
      </c>
      <c r="R84" s="52">
        <f t="shared" si="35"/>
        <v>696.9218626677191</v>
      </c>
      <c r="S84" s="41"/>
      <c r="T84" s="41"/>
      <c r="U84" s="41"/>
      <c r="V84" s="41"/>
      <c r="W84" s="41"/>
    </row>
    <row r="85" spans="1:23" s="24" customFormat="1" ht="12.75" customHeight="1">
      <c r="A85" s="12">
        <v>81</v>
      </c>
      <c r="B85" s="13" t="s">
        <v>132</v>
      </c>
      <c r="C85" s="14" t="s">
        <v>908</v>
      </c>
      <c r="D85" s="28"/>
      <c r="E85" s="53"/>
      <c r="F85" s="55">
        <f t="shared" si="28"/>
      </c>
      <c r="G85" s="56"/>
      <c r="H85" s="57">
        <f t="shared" si="29"/>
      </c>
      <c r="I85" s="53"/>
      <c r="J85" s="55">
        <f t="shared" si="30"/>
      </c>
      <c r="K85" s="56"/>
      <c r="L85" s="59">
        <f t="shared" si="31"/>
      </c>
      <c r="M85" s="54">
        <v>0.014733796296296297</v>
      </c>
      <c r="N85" s="55">
        <f t="shared" si="32"/>
        <v>693.6370777690495</v>
      </c>
      <c r="O85" s="56"/>
      <c r="P85" s="44">
        <f t="shared" si="33"/>
      </c>
      <c r="Q85" s="52">
        <f t="shared" si="34"/>
        <v>693.6370777690495</v>
      </c>
      <c r="R85" s="52">
        <f t="shared" si="35"/>
        <v>693.6370777690495</v>
      </c>
      <c r="S85" s="41"/>
      <c r="T85" s="41"/>
      <c r="U85" s="41"/>
      <c r="V85" s="41"/>
      <c r="W85" s="41"/>
    </row>
    <row r="86" spans="1:25" s="24" customFormat="1" ht="12.75" customHeight="1">
      <c r="A86" s="12">
        <v>82</v>
      </c>
      <c r="B86" s="13" t="s">
        <v>212</v>
      </c>
      <c r="C86" s="77" t="s">
        <v>213</v>
      </c>
      <c r="D86" s="78"/>
      <c r="E86" s="53"/>
      <c r="F86" s="55">
        <f t="shared" si="28"/>
      </c>
      <c r="G86" s="56">
        <v>0.015914351851851853</v>
      </c>
      <c r="H86" s="57">
        <f t="shared" si="29"/>
        <v>688.7272727272726</v>
      </c>
      <c r="I86" s="53"/>
      <c r="J86" s="55">
        <f t="shared" si="30"/>
      </c>
      <c r="K86" s="56"/>
      <c r="L86" s="59">
        <f t="shared" si="31"/>
      </c>
      <c r="M86" s="54"/>
      <c r="N86" s="55">
        <f t="shared" si="32"/>
      </c>
      <c r="O86" s="56"/>
      <c r="P86" s="44">
        <f t="shared" si="33"/>
      </c>
      <c r="Q86" s="52">
        <f t="shared" si="34"/>
        <v>688.7272727272726</v>
      </c>
      <c r="R86" s="52">
        <f t="shared" si="35"/>
        <v>688.7272727272726</v>
      </c>
      <c r="S86" s="15">
        <f>IF(F86="",0,F86)</f>
        <v>0</v>
      </c>
      <c r="T86" s="15">
        <f>IF(H86="",0,H86)</f>
        <v>688.7272727272726</v>
      </c>
      <c r="U86" s="15">
        <f>IF(J86="",0,J86)</f>
        <v>0</v>
      </c>
      <c r="V86" s="15">
        <f>IF(L86="",0,L86)</f>
        <v>0</v>
      </c>
      <c r="W86" s="15">
        <f>IF(N86="",0,N86)</f>
        <v>0</v>
      </c>
      <c r="X86" s="15">
        <f>IF(P86="",0,P86)</f>
        <v>0</v>
      </c>
      <c r="Y86" s="42"/>
    </row>
    <row r="87" spans="1:25" s="24" customFormat="1" ht="12.75" customHeight="1">
      <c r="A87" s="12">
        <v>83</v>
      </c>
      <c r="B87" s="13" t="s">
        <v>140</v>
      </c>
      <c r="C87" s="77" t="s">
        <v>214</v>
      </c>
      <c r="D87" s="78"/>
      <c r="E87" s="53"/>
      <c r="F87" s="55">
        <f t="shared" si="28"/>
      </c>
      <c r="G87" s="56">
        <v>0.0159375</v>
      </c>
      <c r="H87" s="57">
        <f t="shared" si="29"/>
        <v>687.7269426289034</v>
      </c>
      <c r="I87" s="53"/>
      <c r="J87" s="55">
        <f t="shared" si="30"/>
      </c>
      <c r="K87" s="56"/>
      <c r="L87" s="59">
        <f t="shared" si="31"/>
      </c>
      <c r="M87" s="54"/>
      <c r="N87" s="55">
        <f t="shared" si="32"/>
      </c>
      <c r="O87" s="56"/>
      <c r="P87" s="44">
        <f t="shared" si="33"/>
      </c>
      <c r="Q87" s="52">
        <f t="shared" si="34"/>
        <v>687.7269426289034</v>
      </c>
      <c r="R87" s="52">
        <f t="shared" si="35"/>
        <v>687.7269426289034</v>
      </c>
      <c r="S87" s="15">
        <f>IF(F87="",0,F87)</f>
        <v>0</v>
      </c>
      <c r="T87" s="15">
        <f>IF(H87="",0,H87)</f>
        <v>687.7269426289034</v>
      </c>
      <c r="U87" s="15">
        <f>IF(J87="",0,J87)</f>
        <v>0</v>
      </c>
      <c r="V87" s="15">
        <f>IF(L87="",0,L87)</f>
        <v>0</v>
      </c>
      <c r="W87" s="15">
        <f>IF(N87="",0,N87)</f>
        <v>0</v>
      </c>
      <c r="X87" s="15">
        <f>IF(P87="",0,P87)</f>
        <v>0</v>
      </c>
      <c r="Y87" s="42"/>
    </row>
    <row r="88" spans="1:23" s="24" customFormat="1" ht="12.75" customHeight="1">
      <c r="A88" s="12">
        <v>84</v>
      </c>
      <c r="B88" s="13" t="s">
        <v>207</v>
      </c>
      <c r="C88" s="14" t="s">
        <v>909</v>
      </c>
      <c r="D88" s="28"/>
      <c r="E88" s="53"/>
      <c r="F88" s="55">
        <f t="shared" si="28"/>
      </c>
      <c r="G88" s="56"/>
      <c r="H88" s="57">
        <f t="shared" si="29"/>
      </c>
      <c r="I88" s="53"/>
      <c r="J88" s="55">
        <f t="shared" si="30"/>
      </c>
      <c r="K88" s="56"/>
      <c r="L88" s="59">
        <f t="shared" si="31"/>
      </c>
      <c r="M88" s="54">
        <v>0.014895833333333334</v>
      </c>
      <c r="N88" s="55">
        <f t="shared" si="32"/>
        <v>686.0916860916861</v>
      </c>
      <c r="O88" s="56"/>
      <c r="P88" s="44">
        <f t="shared" si="33"/>
      </c>
      <c r="Q88" s="52">
        <f t="shared" si="34"/>
        <v>686.0916860916861</v>
      </c>
      <c r="R88" s="52">
        <f t="shared" si="35"/>
        <v>686.0916860916861</v>
      </c>
      <c r="S88" s="41"/>
      <c r="T88" s="41"/>
      <c r="U88" s="41"/>
      <c r="V88" s="41"/>
      <c r="W88" s="41"/>
    </row>
    <row r="89" spans="1:23" s="24" customFormat="1" ht="12.75" customHeight="1">
      <c r="A89" s="12">
        <v>85</v>
      </c>
      <c r="B89" s="13" t="s">
        <v>906</v>
      </c>
      <c r="C89" s="14" t="s">
        <v>910</v>
      </c>
      <c r="D89" s="28"/>
      <c r="E89" s="53"/>
      <c r="F89" s="55">
        <f t="shared" si="28"/>
      </c>
      <c r="G89" s="56"/>
      <c r="H89" s="57">
        <f t="shared" si="29"/>
      </c>
      <c r="I89" s="53"/>
      <c r="J89" s="55">
        <f t="shared" si="30"/>
      </c>
      <c r="K89" s="56"/>
      <c r="L89" s="59">
        <f t="shared" si="31"/>
      </c>
      <c r="M89" s="54">
        <v>0.014895833333333334</v>
      </c>
      <c r="N89" s="55">
        <f t="shared" si="32"/>
        <v>686.0916860916861</v>
      </c>
      <c r="O89" s="56"/>
      <c r="P89" s="44">
        <f t="shared" si="33"/>
      </c>
      <c r="Q89" s="52">
        <f t="shared" si="34"/>
        <v>686.0916860916861</v>
      </c>
      <c r="R89" s="52">
        <f t="shared" si="35"/>
        <v>686.0916860916861</v>
      </c>
      <c r="S89" s="41"/>
      <c r="T89" s="41"/>
      <c r="U89" s="41"/>
      <c r="V89" s="41"/>
      <c r="W89" s="41"/>
    </row>
    <row r="90" spans="1:23" s="24" customFormat="1" ht="12.75" customHeight="1">
      <c r="A90" s="12">
        <v>86</v>
      </c>
      <c r="B90" s="13" t="s">
        <v>907</v>
      </c>
      <c r="C90" s="14" t="s">
        <v>911</v>
      </c>
      <c r="D90" s="28"/>
      <c r="E90" s="53"/>
      <c r="F90" s="55">
        <f t="shared" si="28"/>
      </c>
      <c r="G90" s="56"/>
      <c r="H90" s="57">
        <f t="shared" si="29"/>
      </c>
      <c r="I90" s="53"/>
      <c r="J90" s="55">
        <f t="shared" si="30"/>
      </c>
      <c r="K90" s="56"/>
      <c r="L90" s="59">
        <f t="shared" si="31"/>
      </c>
      <c r="M90" s="54">
        <v>0.014895833333333334</v>
      </c>
      <c r="N90" s="55">
        <f t="shared" si="32"/>
        <v>686.0916860916861</v>
      </c>
      <c r="O90" s="56"/>
      <c r="P90" s="44">
        <f t="shared" si="33"/>
      </c>
      <c r="Q90" s="52">
        <f t="shared" si="34"/>
        <v>686.0916860916861</v>
      </c>
      <c r="R90" s="52">
        <f t="shared" si="35"/>
        <v>686.0916860916861</v>
      </c>
      <c r="S90" s="41"/>
      <c r="T90" s="41"/>
      <c r="U90" s="41"/>
      <c r="V90" s="41"/>
      <c r="W90" s="41"/>
    </row>
    <row r="91" spans="1:23" s="24" customFormat="1" ht="12.75" customHeight="1">
      <c r="A91" s="12">
        <v>87</v>
      </c>
      <c r="B91" s="13" t="s">
        <v>537</v>
      </c>
      <c r="C91" s="14" t="s">
        <v>338</v>
      </c>
      <c r="D91" s="28"/>
      <c r="E91" s="53"/>
      <c r="F91" s="55">
        <f t="shared" si="28"/>
      </c>
      <c r="G91" s="56"/>
      <c r="H91" s="57">
        <f t="shared" si="29"/>
      </c>
      <c r="I91" s="53"/>
      <c r="J91" s="55">
        <f t="shared" si="30"/>
      </c>
      <c r="K91" s="56"/>
      <c r="L91" s="59">
        <f t="shared" si="31"/>
      </c>
      <c r="M91" s="54">
        <v>0.014930555555555556</v>
      </c>
      <c r="N91" s="55">
        <f t="shared" si="32"/>
        <v>684.4961240310078</v>
      </c>
      <c r="O91" s="56"/>
      <c r="P91" s="44">
        <f t="shared" si="33"/>
      </c>
      <c r="Q91" s="52">
        <f t="shared" si="34"/>
        <v>684.4961240310078</v>
      </c>
      <c r="R91" s="52">
        <f t="shared" si="35"/>
        <v>684.4961240310078</v>
      </c>
      <c r="S91" s="41"/>
      <c r="T91" s="41"/>
      <c r="U91" s="41"/>
      <c r="V91" s="41"/>
      <c r="W91" s="41"/>
    </row>
    <row r="92" spans="1:24" s="24" customFormat="1" ht="12.75" customHeight="1">
      <c r="A92" s="12">
        <v>88</v>
      </c>
      <c r="B92" s="90" t="s">
        <v>350</v>
      </c>
      <c r="C92" s="90" t="s">
        <v>584</v>
      </c>
      <c r="D92" s="90"/>
      <c r="E92" s="53"/>
      <c r="F92" s="55">
        <f t="shared" si="28"/>
      </c>
      <c r="G92" s="56"/>
      <c r="H92" s="57">
        <f t="shared" si="29"/>
      </c>
      <c r="I92" s="53">
        <v>0.015381944444444443</v>
      </c>
      <c r="J92" s="55">
        <f t="shared" si="30"/>
        <v>683.9729119638827</v>
      </c>
      <c r="K92" s="56"/>
      <c r="L92" s="59">
        <f t="shared" si="31"/>
      </c>
      <c r="M92" s="54"/>
      <c r="N92" s="55">
        <f t="shared" si="32"/>
      </c>
      <c r="O92" s="56"/>
      <c r="P92" s="44">
        <f t="shared" si="33"/>
      </c>
      <c r="Q92" s="52">
        <f t="shared" si="34"/>
        <v>683.9729119638827</v>
      </c>
      <c r="R92" s="52">
        <f t="shared" si="35"/>
        <v>683.9729119638827</v>
      </c>
      <c r="S92" s="15">
        <f>IF(F92="",0,F92)</f>
        <v>0</v>
      </c>
      <c r="T92" s="15">
        <f>IF(H92="",0,H92)</f>
        <v>0</v>
      </c>
      <c r="U92" s="15">
        <f>IF(J92="",0,J92)</f>
        <v>683.9729119638827</v>
      </c>
      <c r="V92" s="15">
        <f>IF(L92="",0,L92)</f>
        <v>0</v>
      </c>
      <c r="W92" s="15">
        <f>IF(N92="",0,N92)</f>
        <v>0</v>
      </c>
      <c r="X92" s="15">
        <f>IF(P92="",0,P92)</f>
        <v>0</v>
      </c>
    </row>
    <row r="93" spans="1:23" s="24" customFormat="1" ht="12.75" customHeight="1">
      <c r="A93" s="12">
        <v>89</v>
      </c>
      <c r="B93" s="13" t="s">
        <v>884</v>
      </c>
      <c r="C93" s="14" t="s">
        <v>912</v>
      </c>
      <c r="D93" s="28"/>
      <c r="E93" s="53"/>
      <c r="F93" s="55">
        <f t="shared" si="28"/>
      </c>
      <c r="G93" s="56"/>
      <c r="H93" s="57">
        <f t="shared" si="29"/>
      </c>
      <c r="I93" s="53"/>
      <c r="J93" s="55">
        <f t="shared" si="30"/>
      </c>
      <c r="K93" s="56"/>
      <c r="L93" s="59">
        <f t="shared" si="31"/>
      </c>
      <c r="M93" s="54">
        <v>0.014976851851851852</v>
      </c>
      <c r="N93" s="55">
        <f t="shared" si="32"/>
        <v>682.3802163833076</v>
      </c>
      <c r="O93" s="56"/>
      <c r="P93" s="44">
        <f t="shared" si="33"/>
      </c>
      <c r="Q93" s="52">
        <f t="shared" si="34"/>
        <v>682.3802163833076</v>
      </c>
      <c r="R93" s="52">
        <f t="shared" si="35"/>
        <v>682.3802163833076</v>
      </c>
      <c r="S93" s="41"/>
      <c r="T93" s="41"/>
      <c r="U93" s="41"/>
      <c r="V93" s="41"/>
      <c r="W93" s="41"/>
    </row>
    <row r="94" spans="1:24" s="24" customFormat="1" ht="12.75" customHeight="1">
      <c r="A94" s="12">
        <v>90</v>
      </c>
      <c r="B94" s="13" t="s">
        <v>215</v>
      </c>
      <c r="C94" s="77" t="s">
        <v>216</v>
      </c>
      <c r="D94" s="78"/>
      <c r="E94" s="53"/>
      <c r="F94" s="55">
        <f t="shared" si="28"/>
      </c>
      <c r="G94" s="56">
        <v>0.01622685185185185</v>
      </c>
      <c r="H94" s="57">
        <f t="shared" si="29"/>
        <v>675.4636233951499</v>
      </c>
      <c r="I94" s="53"/>
      <c r="J94" s="55">
        <f t="shared" si="30"/>
      </c>
      <c r="K94" s="56"/>
      <c r="L94" s="59">
        <f t="shared" si="31"/>
      </c>
      <c r="M94" s="54"/>
      <c r="N94" s="55">
        <f t="shared" si="32"/>
      </c>
      <c r="O94" s="56"/>
      <c r="P94" s="44">
        <f t="shared" si="33"/>
      </c>
      <c r="Q94" s="52">
        <f t="shared" si="34"/>
        <v>675.4636233951499</v>
      </c>
      <c r="R94" s="52">
        <f t="shared" si="35"/>
        <v>675.4636233951499</v>
      </c>
      <c r="S94" s="15">
        <f>IF(F94="",0,F94)</f>
        <v>0</v>
      </c>
      <c r="T94" s="15">
        <f>IF(H94="",0,H94)</f>
        <v>675.4636233951499</v>
      </c>
      <c r="U94" s="15">
        <f>IF(J94="",0,J94)</f>
        <v>0</v>
      </c>
      <c r="V94" s="15">
        <f>IF(L94="",0,L94)</f>
        <v>0</v>
      </c>
      <c r="W94" s="15">
        <f>IF(N94="",0,N94)</f>
        <v>0</v>
      </c>
      <c r="X94" s="15">
        <f>IF(P94="",0,P94)</f>
        <v>0</v>
      </c>
    </row>
    <row r="95" spans="1:24" s="24" customFormat="1" ht="12.75" customHeight="1">
      <c r="A95" s="12">
        <v>91</v>
      </c>
      <c r="B95" s="90" t="s">
        <v>230</v>
      </c>
      <c r="C95" s="90" t="s">
        <v>617</v>
      </c>
      <c r="D95" s="90"/>
      <c r="E95" s="53"/>
      <c r="F95" s="55">
        <f t="shared" si="28"/>
      </c>
      <c r="G95" s="56"/>
      <c r="H95" s="57">
        <f t="shared" si="29"/>
      </c>
      <c r="I95" s="53">
        <v>0.015578703703703704</v>
      </c>
      <c r="J95" s="55">
        <f t="shared" si="30"/>
        <v>675.334323922734</v>
      </c>
      <c r="K95" s="56"/>
      <c r="L95" s="59">
        <f t="shared" si="31"/>
      </c>
      <c r="M95" s="54"/>
      <c r="N95" s="55">
        <f t="shared" si="32"/>
      </c>
      <c r="O95" s="56"/>
      <c r="P95" s="44">
        <f t="shared" si="33"/>
      </c>
      <c r="Q95" s="52">
        <f t="shared" si="34"/>
        <v>675.334323922734</v>
      </c>
      <c r="R95" s="52">
        <f t="shared" si="35"/>
        <v>675.334323922734</v>
      </c>
      <c r="S95" s="15">
        <f>IF(F95="",0,F95)</f>
        <v>0</v>
      </c>
      <c r="T95" s="15">
        <f>IF(H95="",0,H95)</f>
        <v>0</v>
      </c>
      <c r="U95" s="15">
        <f>IF(J95="",0,J95)</f>
        <v>675.334323922734</v>
      </c>
      <c r="V95" s="15">
        <f>IF(L95="",0,L95)</f>
        <v>0</v>
      </c>
      <c r="W95" s="15">
        <f>IF(N95="",0,N95)</f>
        <v>0</v>
      </c>
      <c r="X95" s="15">
        <f>IF(P95="",0,P95)</f>
        <v>0</v>
      </c>
    </row>
    <row r="96" spans="1:24" s="24" customFormat="1" ht="12.75" customHeight="1">
      <c r="A96" s="12">
        <v>92</v>
      </c>
      <c r="B96" s="13" t="s">
        <v>217</v>
      </c>
      <c r="C96" s="77" t="s">
        <v>218</v>
      </c>
      <c r="D96" s="78"/>
      <c r="E96" s="53"/>
      <c r="F96" s="55">
        <f t="shared" si="28"/>
      </c>
      <c r="G96" s="56">
        <v>0.016249999999999997</v>
      </c>
      <c r="H96" s="57">
        <f t="shared" si="29"/>
        <v>674.5014245014246</v>
      </c>
      <c r="I96" s="53"/>
      <c r="J96" s="55">
        <f t="shared" si="30"/>
      </c>
      <c r="K96" s="56"/>
      <c r="L96" s="59">
        <f t="shared" si="31"/>
      </c>
      <c r="M96" s="54"/>
      <c r="N96" s="55">
        <f t="shared" si="32"/>
      </c>
      <c r="O96" s="56"/>
      <c r="P96" s="44">
        <f t="shared" si="33"/>
      </c>
      <c r="Q96" s="52">
        <f t="shared" si="34"/>
        <v>674.5014245014246</v>
      </c>
      <c r="R96" s="52">
        <f t="shared" si="35"/>
        <v>674.5014245014246</v>
      </c>
      <c r="S96" s="15">
        <f>IF(F96="",0,F96)</f>
        <v>0</v>
      </c>
      <c r="T96" s="15">
        <f>IF(H96="",0,H96)</f>
        <v>674.5014245014246</v>
      </c>
      <c r="U96" s="15">
        <f>IF(J96="",0,J96)</f>
        <v>0</v>
      </c>
      <c r="V96" s="15">
        <f>IF(L96="",0,L96)</f>
        <v>0</v>
      </c>
      <c r="W96" s="15">
        <f>IF(N96="",0,N96)</f>
        <v>0</v>
      </c>
      <c r="X96" s="15">
        <f>IF(P96="",0,P96)</f>
        <v>0</v>
      </c>
    </row>
    <row r="97" spans="1:24" s="24" customFormat="1" ht="12.75" customHeight="1">
      <c r="A97" s="12">
        <v>93</v>
      </c>
      <c r="B97" s="13" t="s">
        <v>686</v>
      </c>
      <c r="C97" s="14" t="s">
        <v>685</v>
      </c>
      <c r="D97" s="28" t="s">
        <v>290</v>
      </c>
      <c r="E97" s="53"/>
      <c r="F97" s="55">
        <f t="shared" si="28"/>
      </c>
      <c r="G97" s="56"/>
      <c r="H97" s="57">
        <f t="shared" si="29"/>
      </c>
      <c r="I97" s="53"/>
      <c r="J97" s="55">
        <f t="shared" si="30"/>
      </c>
      <c r="K97" s="56"/>
      <c r="L97" s="59">
        <f t="shared" si="31"/>
      </c>
      <c r="M97" s="54"/>
      <c r="N97" s="55">
        <f t="shared" si="32"/>
      </c>
      <c r="O97" s="56">
        <v>0.013206018518518516</v>
      </c>
      <c r="P97" s="44">
        <f t="shared" si="33"/>
        <v>672.2173531989484</v>
      </c>
      <c r="Q97" s="52">
        <f t="shared" si="34"/>
        <v>672.2173531989484</v>
      </c>
      <c r="R97" s="52">
        <f t="shared" si="35"/>
        <v>672.2173531989484</v>
      </c>
      <c r="S97" s="15">
        <f>IF(F97="",0,F97)</f>
        <v>0</v>
      </c>
      <c r="T97" s="15">
        <f>IF(H97="",0,H97)</f>
        <v>0</v>
      </c>
      <c r="U97" s="15">
        <f>IF(J97="",0,J97)</f>
        <v>0</v>
      </c>
      <c r="V97" s="15">
        <f>IF(L97="",0,L97)</f>
        <v>0</v>
      </c>
      <c r="W97" s="15">
        <f>IF(N97="",0,N97)</f>
        <v>0</v>
      </c>
      <c r="X97" s="15">
        <f>IF(P97="",0,P97)</f>
        <v>672.2173531989484</v>
      </c>
    </row>
    <row r="98" spans="1:23" s="24" customFormat="1" ht="12.75" customHeight="1">
      <c r="A98" s="12">
        <v>94</v>
      </c>
      <c r="B98" s="13" t="s">
        <v>513</v>
      </c>
      <c r="C98" s="14" t="s">
        <v>771</v>
      </c>
      <c r="D98" s="28"/>
      <c r="E98" s="53"/>
      <c r="F98" s="55">
        <f t="shared" si="28"/>
      </c>
      <c r="G98" s="56"/>
      <c r="H98" s="57">
        <f t="shared" si="29"/>
      </c>
      <c r="I98" s="53"/>
      <c r="J98" s="55">
        <f t="shared" si="30"/>
      </c>
      <c r="K98" s="56"/>
      <c r="L98" s="59">
        <f t="shared" si="31"/>
      </c>
      <c r="M98" s="54">
        <v>0.015219907407407408</v>
      </c>
      <c r="N98" s="55">
        <f t="shared" si="32"/>
        <v>671.4828897338404</v>
      </c>
      <c r="O98" s="56"/>
      <c r="P98" s="44">
        <f t="shared" si="33"/>
      </c>
      <c r="Q98" s="52">
        <f t="shared" si="34"/>
        <v>671.4828897338404</v>
      </c>
      <c r="R98" s="52">
        <f t="shared" si="35"/>
        <v>671.4828897338404</v>
      </c>
      <c r="S98" s="41"/>
      <c r="T98" s="41"/>
      <c r="U98" s="41"/>
      <c r="V98" s="41"/>
      <c r="W98" s="41"/>
    </row>
    <row r="99" spans="1:23" s="24" customFormat="1" ht="12.75" customHeight="1">
      <c r="A99" s="12">
        <v>95</v>
      </c>
      <c r="B99" s="13" t="s">
        <v>678</v>
      </c>
      <c r="C99" s="14" t="s">
        <v>913</v>
      </c>
      <c r="D99" s="28"/>
      <c r="E99" s="53"/>
      <c r="F99" s="55">
        <f t="shared" si="28"/>
      </c>
      <c r="G99" s="56"/>
      <c r="H99" s="57">
        <f t="shared" si="29"/>
      </c>
      <c r="I99" s="53"/>
      <c r="J99" s="55">
        <f t="shared" si="30"/>
      </c>
      <c r="K99" s="56"/>
      <c r="L99" s="59">
        <f t="shared" si="31"/>
      </c>
      <c r="M99" s="54">
        <v>0.015231481481481481</v>
      </c>
      <c r="N99" s="55">
        <f t="shared" si="32"/>
        <v>670.9726443768998</v>
      </c>
      <c r="O99" s="56"/>
      <c r="P99" s="44">
        <f t="shared" si="33"/>
      </c>
      <c r="Q99" s="52">
        <f t="shared" si="34"/>
        <v>670.9726443768998</v>
      </c>
      <c r="R99" s="52">
        <f t="shared" si="35"/>
        <v>670.9726443768998</v>
      </c>
      <c r="S99" s="41"/>
      <c r="T99" s="41"/>
      <c r="U99" s="41"/>
      <c r="V99" s="41"/>
      <c r="W99" s="41"/>
    </row>
    <row r="100" spans="1:23" s="24" customFormat="1" ht="12.75" customHeight="1">
      <c r="A100" s="12">
        <v>96</v>
      </c>
      <c r="B100" s="13" t="s">
        <v>347</v>
      </c>
      <c r="C100" s="14" t="s">
        <v>914</v>
      </c>
      <c r="D100" s="28"/>
      <c r="E100" s="53"/>
      <c r="F100" s="55">
        <f t="shared" si="28"/>
      </c>
      <c r="G100" s="56"/>
      <c r="H100" s="57">
        <f t="shared" si="29"/>
      </c>
      <c r="I100" s="53"/>
      <c r="J100" s="55">
        <f t="shared" si="30"/>
      </c>
      <c r="K100" s="56"/>
      <c r="L100" s="59">
        <f t="shared" si="31"/>
      </c>
      <c r="M100" s="54">
        <v>0.015243055555555555</v>
      </c>
      <c r="N100" s="55">
        <f t="shared" si="32"/>
        <v>670.4631738800305</v>
      </c>
      <c r="O100" s="56"/>
      <c r="P100" s="44">
        <f t="shared" si="33"/>
      </c>
      <c r="Q100" s="52">
        <f t="shared" si="34"/>
        <v>670.4631738800305</v>
      </c>
      <c r="R100" s="52">
        <f t="shared" si="35"/>
        <v>670.4631738800305</v>
      </c>
      <c r="S100" s="41"/>
      <c r="T100" s="41"/>
      <c r="U100" s="41"/>
      <c r="V100" s="41"/>
      <c r="W100" s="41"/>
    </row>
    <row r="101" spans="1:23" s="24" customFormat="1" ht="12.75" customHeight="1">
      <c r="A101" s="12">
        <v>97</v>
      </c>
      <c r="B101" s="13" t="s">
        <v>792</v>
      </c>
      <c r="C101" s="14" t="s">
        <v>915</v>
      </c>
      <c r="D101" s="28"/>
      <c r="E101" s="53"/>
      <c r="F101" s="55">
        <f aca="true" t="shared" si="36" ref="F101:F132">IF(E101="","",E$2/(E101)*$T$3)</f>
      </c>
      <c r="G101" s="56"/>
      <c r="H101" s="57">
        <f aca="true" t="shared" si="37" ref="H101:H132">IF(G101="","",G$2/(G101)*$T$3)</f>
      </c>
      <c r="I101" s="53"/>
      <c r="J101" s="55">
        <f aca="true" t="shared" si="38" ref="J101:J132">IF(I101="","",I$2/(I101)*$T$3)</f>
      </c>
      <c r="K101" s="56"/>
      <c r="L101" s="59">
        <f aca="true" t="shared" si="39" ref="L101:L132">IF(K101="","",K$2/(K101)*$T$3)</f>
      </c>
      <c r="M101" s="54">
        <v>0.015277777777777777</v>
      </c>
      <c r="N101" s="55">
        <f aca="true" t="shared" si="40" ref="N101:N132">IF(M101="","",M$2/(M101)*$T$3)</f>
        <v>668.9393939393941</v>
      </c>
      <c r="O101" s="56"/>
      <c r="P101" s="44">
        <f aca="true" t="shared" si="41" ref="P101:P132">IF(O101="","",O$2/(O101)*$T$3)</f>
      </c>
      <c r="Q101" s="52">
        <f aca="true" t="shared" si="42" ref="Q101:Q132">IF(B101="","",SUM(F101,H101,J101,L101,N101,P101))</f>
        <v>668.9393939393941</v>
      </c>
      <c r="R101" s="52">
        <f aca="true" t="shared" si="43" ref="R101:R132">IF(Q101="","",IF(COUNT(S101:X101)&lt;$T$2,Q101,IF(COUNT(S101:X101)=$T$2,Q101-MIN(S101:X101),Q101-MIN(S101:X101)-SMALL(S101:X101,2)-SMALL(S101:X101,3))))</f>
        <v>668.9393939393941</v>
      </c>
      <c r="S101" s="41"/>
      <c r="T101" s="41"/>
      <c r="U101" s="41"/>
      <c r="V101" s="41"/>
      <c r="W101" s="41"/>
    </row>
    <row r="102" spans="1:23" s="24" customFormat="1" ht="12.75" customHeight="1">
      <c r="A102" s="12">
        <v>98</v>
      </c>
      <c r="B102" s="13" t="s">
        <v>352</v>
      </c>
      <c r="C102" s="14" t="s">
        <v>283</v>
      </c>
      <c r="D102" s="28"/>
      <c r="E102" s="53"/>
      <c r="F102" s="55">
        <f t="shared" si="36"/>
      </c>
      <c r="G102" s="56"/>
      <c r="H102" s="57">
        <f t="shared" si="37"/>
      </c>
      <c r="I102" s="53"/>
      <c r="J102" s="55">
        <f t="shared" si="38"/>
      </c>
      <c r="K102" s="56"/>
      <c r="L102" s="59">
        <f t="shared" si="39"/>
      </c>
      <c r="M102" s="54">
        <v>0.015289351851851853</v>
      </c>
      <c r="N102" s="55">
        <f t="shared" si="40"/>
        <v>668.4330052990159</v>
      </c>
      <c r="O102" s="56"/>
      <c r="P102" s="44">
        <f t="shared" si="41"/>
      </c>
      <c r="Q102" s="52">
        <f t="shared" si="42"/>
        <v>668.4330052990159</v>
      </c>
      <c r="R102" s="52">
        <f t="shared" si="43"/>
        <v>668.4330052990159</v>
      </c>
      <c r="S102" s="41"/>
      <c r="T102" s="41"/>
      <c r="U102" s="41"/>
      <c r="V102" s="41"/>
      <c r="W102" s="41"/>
    </row>
    <row r="103" spans="1:24" s="24" customFormat="1" ht="12.75" customHeight="1">
      <c r="A103" s="12">
        <v>99</v>
      </c>
      <c r="B103" s="90" t="s">
        <v>51</v>
      </c>
      <c r="C103" s="90" t="s">
        <v>552</v>
      </c>
      <c r="D103" s="90"/>
      <c r="E103" s="53"/>
      <c r="F103" s="55">
        <f t="shared" si="36"/>
      </c>
      <c r="G103" s="56"/>
      <c r="H103" s="57">
        <f t="shared" si="37"/>
      </c>
      <c r="I103" s="53">
        <v>0.01577546296296296</v>
      </c>
      <c r="J103" s="55">
        <f t="shared" si="38"/>
        <v>666.9112252384447</v>
      </c>
      <c r="K103" s="56"/>
      <c r="L103" s="59">
        <f t="shared" si="39"/>
      </c>
      <c r="M103" s="54"/>
      <c r="N103" s="55">
        <f t="shared" si="40"/>
      </c>
      <c r="O103" s="56"/>
      <c r="P103" s="44">
        <f t="shared" si="41"/>
      </c>
      <c r="Q103" s="52">
        <f t="shared" si="42"/>
        <v>666.9112252384447</v>
      </c>
      <c r="R103" s="52">
        <f t="shared" si="43"/>
        <v>666.9112252384447</v>
      </c>
      <c r="S103" s="15">
        <f>IF(F103="",0,F103)</f>
        <v>0</v>
      </c>
      <c r="T103" s="15">
        <f>IF(H103="",0,H103)</f>
        <v>0</v>
      </c>
      <c r="U103" s="15">
        <f>IF(J103="",0,J103)</f>
        <v>666.9112252384447</v>
      </c>
      <c r="V103" s="15">
        <f>IF(L103="",0,L103)</f>
        <v>0</v>
      </c>
      <c r="W103" s="15">
        <f>IF(N103="",0,N103)</f>
        <v>0</v>
      </c>
      <c r="X103" s="15">
        <f>IF(P103="",0,P103)</f>
        <v>0</v>
      </c>
    </row>
    <row r="104" spans="1:23" s="24" customFormat="1" ht="12.75" customHeight="1">
      <c r="A104" s="12">
        <v>100</v>
      </c>
      <c r="B104" s="13" t="s">
        <v>139</v>
      </c>
      <c r="C104" s="14" t="s">
        <v>916</v>
      </c>
      <c r="D104" s="28"/>
      <c r="E104" s="53"/>
      <c r="F104" s="55">
        <f t="shared" si="36"/>
      </c>
      <c r="G104" s="56"/>
      <c r="H104" s="57">
        <f t="shared" si="37"/>
      </c>
      <c r="I104" s="53"/>
      <c r="J104" s="55">
        <f t="shared" si="38"/>
      </c>
      <c r="K104" s="56"/>
      <c r="L104" s="59">
        <f t="shared" si="39"/>
      </c>
      <c r="M104" s="54">
        <v>0.015347222222222222</v>
      </c>
      <c r="N104" s="55">
        <f t="shared" si="40"/>
        <v>665.9125188536954</v>
      </c>
      <c r="O104" s="56"/>
      <c r="P104" s="44">
        <f t="shared" si="41"/>
      </c>
      <c r="Q104" s="52">
        <f t="shared" si="42"/>
        <v>665.9125188536954</v>
      </c>
      <c r="R104" s="52">
        <f t="shared" si="43"/>
        <v>665.9125188536954</v>
      </c>
      <c r="S104" s="41"/>
      <c r="T104" s="41"/>
      <c r="U104" s="41"/>
      <c r="V104" s="41"/>
      <c r="W104" s="41"/>
    </row>
    <row r="105" spans="1:23" s="24" customFormat="1" ht="12.75" customHeight="1">
      <c r="A105" s="12">
        <v>101</v>
      </c>
      <c r="B105" s="13" t="s">
        <v>490</v>
      </c>
      <c r="C105" s="14" t="s">
        <v>804</v>
      </c>
      <c r="D105" s="28"/>
      <c r="E105" s="53"/>
      <c r="F105" s="55">
        <f t="shared" si="36"/>
      </c>
      <c r="G105" s="56"/>
      <c r="H105" s="57">
        <f t="shared" si="37"/>
      </c>
      <c r="I105" s="53"/>
      <c r="J105" s="55">
        <f t="shared" si="38"/>
      </c>
      <c r="K105" s="56"/>
      <c r="L105" s="59">
        <f t="shared" si="39"/>
      </c>
      <c r="M105" s="54">
        <v>0.015347222222222222</v>
      </c>
      <c r="N105" s="55">
        <f t="shared" si="40"/>
        <v>665.9125188536954</v>
      </c>
      <c r="O105" s="56"/>
      <c r="P105" s="44">
        <f t="shared" si="41"/>
      </c>
      <c r="Q105" s="52">
        <f t="shared" si="42"/>
        <v>665.9125188536954</v>
      </c>
      <c r="R105" s="52">
        <f t="shared" si="43"/>
        <v>665.9125188536954</v>
      </c>
      <c r="S105" s="41"/>
      <c r="T105" s="41"/>
      <c r="U105" s="41"/>
      <c r="V105" s="41"/>
      <c r="W105" s="41"/>
    </row>
    <row r="106" spans="1:24" s="24" customFormat="1" ht="12.75" customHeight="1">
      <c r="A106" s="12">
        <v>102</v>
      </c>
      <c r="B106" s="90" t="s">
        <v>140</v>
      </c>
      <c r="C106" s="90" t="s">
        <v>618</v>
      </c>
      <c r="D106" s="90" t="s">
        <v>609</v>
      </c>
      <c r="E106" s="53"/>
      <c r="F106" s="55">
        <f t="shared" si="36"/>
      </c>
      <c r="G106" s="56"/>
      <c r="H106" s="57">
        <f t="shared" si="37"/>
      </c>
      <c r="I106" s="53">
        <v>0.015844907407407408</v>
      </c>
      <c r="J106" s="55">
        <f t="shared" si="38"/>
        <v>663.9883126369613</v>
      </c>
      <c r="K106" s="56"/>
      <c r="L106" s="59">
        <f t="shared" si="39"/>
      </c>
      <c r="M106" s="54"/>
      <c r="N106" s="55">
        <f t="shared" si="40"/>
      </c>
      <c r="O106" s="56"/>
      <c r="P106" s="44">
        <f t="shared" si="41"/>
      </c>
      <c r="Q106" s="52">
        <f t="shared" si="42"/>
        <v>663.9883126369613</v>
      </c>
      <c r="R106" s="52">
        <f t="shared" si="43"/>
        <v>663.9883126369613</v>
      </c>
      <c r="S106" s="15">
        <f>IF(F106="",0,F106)</f>
        <v>0</v>
      </c>
      <c r="T106" s="15">
        <f>IF(H106="",0,H106)</f>
        <v>0</v>
      </c>
      <c r="U106" s="15">
        <f>IF(J106="",0,J106)</f>
        <v>663.9883126369613</v>
      </c>
      <c r="V106" s="15">
        <f>IF(L106="",0,L106)</f>
        <v>0</v>
      </c>
      <c r="W106" s="15">
        <f>IF(N106="",0,N106)</f>
        <v>0</v>
      </c>
      <c r="X106" s="15">
        <f>IF(P106="",0,P106)</f>
        <v>0</v>
      </c>
    </row>
    <row r="107" spans="1:24" s="24" customFormat="1" ht="12.75" customHeight="1">
      <c r="A107" s="12">
        <v>103</v>
      </c>
      <c r="B107" s="13" t="s">
        <v>219</v>
      </c>
      <c r="C107" s="77" t="s">
        <v>220</v>
      </c>
      <c r="D107" s="78"/>
      <c r="E107" s="53"/>
      <c r="F107" s="55">
        <f t="shared" si="36"/>
      </c>
      <c r="G107" s="56">
        <v>0.016585648148148148</v>
      </c>
      <c r="H107" s="57">
        <f t="shared" si="37"/>
        <v>660.8513607815771</v>
      </c>
      <c r="I107" s="53"/>
      <c r="J107" s="55">
        <f t="shared" si="38"/>
      </c>
      <c r="K107" s="56"/>
      <c r="L107" s="59">
        <f t="shared" si="39"/>
      </c>
      <c r="M107" s="54"/>
      <c r="N107" s="55">
        <f t="shared" si="40"/>
      </c>
      <c r="O107" s="56"/>
      <c r="P107" s="44">
        <f t="shared" si="41"/>
      </c>
      <c r="Q107" s="52">
        <f t="shared" si="42"/>
        <v>660.8513607815771</v>
      </c>
      <c r="R107" s="52">
        <f t="shared" si="43"/>
        <v>660.8513607815771</v>
      </c>
      <c r="S107" s="15">
        <f>IF(F107="",0,F107)</f>
        <v>0</v>
      </c>
      <c r="T107" s="15">
        <f>IF(H107="",0,H107)</f>
        <v>660.8513607815771</v>
      </c>
      <c r="U107" s="15">
        <f>IF(J107="",0,J107)</f>
        <v>0</v>
      </c>
      <c r="V107" s="15">
        <f>IF(L107="",0,L107)</f>
        <v>0</v>
      </c>
      <c r="W107" s="15">
        <f>IF(N107="",0,N107)</f>
        <v>0</v>
      </c>
      <c r="X107" s="15">
        <f>IF(P107="",0,P107)</f>
        <v>0</v>
      </c>
    </row>
    <row r="108" spans="1:24" s="24" customFormat="1" ht="12.75" customHeight="1">
      <c r="A108" s="12">
        <v>104</v>
      </c>
      <c r="B108" s="13" t="s">
        <v>29</v>
      </c>
      <c r="C108" s="77" t="s">
        <v>221</v>
      </c>
      <c r="D108" s="28" t="s">
        <v>93</v>
      </c>
      <c r="E108" s="53"/>
      <c r="F108" s="55">
        <f t="shared" si="36"/>
      </c>
      <c r="G108" s="56">
        <v>0.01664351851851852</v>
      </c>
      <c r="H108" s="57">
        <f t="shared" si="37"/>
        <v>658.5535465924895</v>
      </c>
      <c r="I108" s="53"/>
      <c r="J108" s="55">
        <f t="shared" si="38"/>
      </c>
      <c r="K108" s="56"/>
      <c r="L108" s="59">
        <f t="shared" si="39"/>
      </c>
      <c r="M108" s="54"/>
      <c r="N108" s="55">
        <f t="shared" si="40"/>
      </c>
      <c r="O108" s="56"/>
      <c r="P108" s="44">
        <f t="shared" si="41"/>
      </c>
      <c r="Q108" s="52">
        <f t="shared" si="42"/>
        <v>658.5535465924895</v>
      </c>
      <c r="R108" s="52">
        <f t="shared" si="43"/>
        <v>658.5535465924895</v>
      </c>
      <c r="S108" s="15">
        <f>IF(F108="",0,F108)</f>
        <v>0</v>
      </c>
      <c r="T108" s="15">
        <f>IF(H108="",0,H108)</f>
        <v>658.5535465924895</v>
      </c>
      <c r="U108" s="15">
        <f>IF(J108="",0,J108)</f>
        <v>0</v>
      </c>
      <c r="V108" s="15">
        <f>IF(L108="",0,L108)</f>
        <v>0</v>
      </c>
      <c r="W108" s="15">
        <f>IF(N108="",0,N108)</f>
        <v>0</v>
      </c>
      <c r="X108" s="15">
        <f>IF(P108="",0,P108)</f>
        <v>0</v>
      </c>
    </row>
    <row r="109" spans="1:23" s="24" customFormat="1" ht="12.75" customHeight="1">
      <c r="A109" s="12">
        <v>105</v>
      </c>
      <c r="B109" s="13" t="s">
        <v>109</v>
      </c>
      <c r="C109" s="14" t="s">
        <v>917</v>
      </c>
      <c r="D109" s="28"/>
      <c r="E109" s="53"/>
      <c r="F109" s="55">
        <f t="shared" si="36"/>
      </c>
      <c r="G109" s="56"/>
      <c r="H109" s="57">
        <f t="shared" si="37"/>
      </c>
      <c r="I109" s="53"/>
      <c r="J109" s="55">
        <f t="shared" si="38"/>
      </c>
      <c r="K109" s="56"/>
      <c r="L109" s="59">
        <f t="shared" si="39"/>
      </c>
      <c r="M109" s="54">
        <v>0.01565972222222222</v>
      </c>
      <c r="N109" s="55">
        <f t="shared" si="40"/>
        <v>652.6237989652625</v>
      </c>
      <c r="O109" s="56"/>
      <c r="P109" s="44">
        <f t="shared" si="41"/>
      </c>
      <c r="Q109" s="52">
        <f t="shared" si="42"/>
        <v>652.6237989652625</v>
      </c>
      <c r="R109" s="52">
        <f t="shared" si="43"/>
        <v>652.6237989652625</v>
      </c>
      <c r="S109" s="41"/>
      <c r="T109" s="41"/>
      <c r="U109" s="41"/>
      <c r="V109" s="41"/>
      <c r="W109" s="41"/>
    </row>
    <row r="110" spans="1:24" s="24" customFormat="1" ht="12.75" customHeight="1">
      <c r="A110" s="12">
        <v>106</v>
      </c>
      <c r="B110" s="90" t="s">
        <v>611</v>
      </c>
      <c r="C110" s="90" t="s">
        <v>619</v>
      </c>
      <c r="D110" s="90" t="s">
        <v>571</v>
      </c>
      <c r="E110" s="53"/>
      <c r="F110" s="55">
        <f t="shared" si="36"/>
      </c>
      <c r="G110" s="56"/>
      <c r="H110" s="57">
        <f t="shared" si="37"/>
      </c>
      <c r="I110" s="53">
        <v>0.016145833333333335</v>
      </c>
      <c r="J110" s="55">
        <f t="shared" si="38"/>
        <v>651.6129032258063</v>
      </c>
      <c r="K110" s="56"/>
      <c r="L110" s="59">
        <f t="shared" si="39"/>
      </c>
      <c r="M110" s="54"/>
      <c r="N110" s="55">
        <f t="shared" si="40"/>
      </c>
      <c r="O110" s="56"/>
      <c r="P110" s="44">
        <f t="shared" si="41"/>
      </c>
      <c r="Q110" s="52">
        <f t="shared" si="42"/>
        <v>651.6129032258063</v>
      </c>
      <c r="R110" s="52">
        <f t="shared" si="43"/>
        <v>651.6129032258063</v>
      </c>
      <c r="S110" s="15">
        <f>IF(F110="",0,F110)</f>
        <v>0</v>
      </c>
      <c r="T110" s="15">
        <f>IF(H110="",0,H110)</f>
        <v>0</v>
      </c>
      <c r="U110" s="15">
        <f>IF(J110="",0,J110)</f>
        <v>651.6129032258063</v>
      </c>
      <c r="V110" s="15">
        <f>IF(L110="",0,L110)</f>
        <v>0</v>
      </c>
      <c r="W110" s="15">
        <f>IF(N110="",0,N110)</f>
        <v>0</v>
      </c>
      <c r="X110" s="15">
        <f>IF(P110="",0,P110)</f>
        <v>0</v>
      </c>
    </row>
    <row r="111" spans="1:24" s="24" customFormat="1" ht="12.75" customHeight="1">
      <c r="A111" s="12">
        <v>107</v>
      </c>
      <c r="B111" s="90" t="s">
        <v>545</v>
      </c>
      <c r="C111" s="90" t="s">
        <v>585</v>
      </c>
      <c r="D111" s="90"/>
      <c r="E111" s="53"/>
      <c r="F111" s="55">
        <f t="shared" si="36"/>
      </c>
      <c r="G111" s="56"/>
      <c r="H111" s="57">
        <f t="shared" si="37"/>
      </c>
      <c r="I111" s="53">
        <v>0.016168981481481482</v>
      </c>
      <c r="J111" s="55">
        <f t="shared" si="38"/>
        <v>650.6800286327846</v>
      </c>
      <c r="K111" s="56"/>
      <c r="L111" s="59">
        <f t="shared" si="39"/>
      </c>
      <c r="M111" s="54"/>
      <c r="N111" s="55">
        <f t="shared" si="40"/>
      </c>
      <c r="O111" s="56"/>
      <c r="P111" s="44">
        <f t="shared" si="41"/>
      </c>
      <c r="Q111" s="52">
        <f t="shared" si="42"/>
        <v>650.6800286327846</v>
      </c>
      <c r="R111" s="52">
        <f t="shared" si="43"/>
        <v>650.6800286327846</v>
      </c>
      <c r="S111" s="15">
        <f>IF(F111="",0,F111)</f>
        <v>0</v>
      </c>
      <c r="T111" s="15">
        <f>IF(H111="",0,H111)</f>
        <v>0</v>
      </c>
      <c r="U111" s="15">
        <f>IF(J111="",0,J111)</f>
        <v>650.6800286327846</v>
      </c>
      <c r="V111" s="15">
        <f>IF(L111="",0,L111)</f>
        <v>0</v>
      </c>
      <c r="W111" s="15">
        <f>IF(N111="",0,N111)</f>
        <v>0</v>
      </c>
      <c r="X111" s="15">
        <f>IF(P111="",0,P111)</f>
        <v>0</v>
      </c>
    </row>
    <row r="112" spans="1:24" s="24" customFormat="1" ht="12.75" customHeight="1">
      <c r="A112" s="12">
        <v>108</v>
      </c>
      <c r="B112" s="13" t="s">
        <v>222</v>
      </c>
      <c r="C112" s="77" t="s">
        <v>223</v>
      </c>
      <c r="D112" s="78"/>
      <c r="E112" s="53"/>
      <c r="F112" s="55">
        <f t="shared" si="36"/>
      </c>
      <c r="G112" s="56">
        <v>0.016886574074074075</v>
      </c>
      <c r="H112" s="57">
        <f t="shared" si="37"/>
        <v>649.0747087045921</v>
      </c>
      <c r="I112" s="53"/>
      <c r="J112" s="55">
        <f t="shared" si="38"/>
      </c>
      <c r="K112" s="56"/>
      <c r="L112" s="59">
        <f t="shared" si="39"/>
      </c>
      <c r="M112" s="54"/>
      <c r="N112" s="55">
        <f t="shared" si="40"/>
      </c>
      <c r="O112" s="56"/>
      <c r="P112" s="44">
        <f t="shared" si="41"/>
      </c>
      <c r="Q112" s="52">
        <f t="shared" si="42"/>
        <v>649.0747087045921</v>
      </c>
      <c r="R112" s="52">
        <f t="shared" si="43"/>
        <v>649.0747087045921</v>
      </c>
      <c r="S112" s="15">
        <f>IF(F112="",0,F112)</f>
        <v>0</v>
      </c>
      <c r="T112" s="15">
        <f>IF(H112="",0,H112)</f>
        <v>649.0747087045921</v>
      </c>
      <c r="U112" s="15">
        <f>IF(J112="",0,J112)</f>
        <v>0</v>
      </c>
      <c r="V112" s="15">
        <f>IF(L112="",0,L112)</f>
        <v>0</v>
      </c>
      <c r="W112" s="15">
        <f>IF(N112="",0,N112)</f>
        <v>0</v>
      </c>
      <c r="X112" s="15">
        <f>IF(P112="",0,P112)</f>
        <v>0</v>
      </c>
    </row>
    <row r="113" spans="1:24" s="24" customFormat="1" ht="12.75" customHeight="1">
      <c r="A113" s="12">
        <v>109</v>
      </c>
      <c r="B113" s="13" t="s">
        <v>224</v>
      </c>
      <c r="C113" s="77" t="s">
        <v>225</v>
      </c>
      <c r="D113" s="78"/>
      <c r="E113" s="53"/>
      <c r="F113" s="55">
        <f t="shared" si="36"/>
      </c>
      <c r="G113" s="56">
        <v>0.01699074074074074</v>
      </c>
      <c r="H113" s="57">
        <f t="shared" si="37"/>
        <v>645.0953678474115</v>
      </c>
      <c r="I113" s="53"/>
      <c r="J113" s="55">
        <f t="shared" si="38"/>
      </c>
      <c r="K113" s="56"/>
      <c r="L113" s="59">
        <f t="shared" si="39"/>
      </c>
      <c r="M113" s="54"/>
      <c r="N113" s="55">
        <f t="shared" si="40"/>
      </c>
      <c r="O113" s="56"/>
      <c r="P113" s="44">
        <f t="shared" si="41"/>
      </c>
      <c r="Q113" s="52">
        <f t="shared" si="42"/>
        <v>645.0953678474115</v>
      </c>
      <c r="R113" s="52">
        <f t="shared" si="43"/>
        <v>645.0953678474115</v>
      </c>
      <c r="S113" s="15">
        <f>IF(F113="",0,F113)</f>
        <v>0</v>
      </c>
      <c r="T113" s="15">
        <f>IF(H113="",0,H113)</f>
        <v>645.0953678474115</v>
      </c>
      <c r="U113" s="15">
        <f>IF(J113="",0,J113)</f>
        <v>0</v>
      </c>
      <c r="V113" s="15">
        <f>IF(L113="",0,L113)</f>
        <v>0</v>
      </c>
      <c r="W113" s="15">
        <f>IF(N113="",0,N113)</f>
        <v>0</v>
      </c>
      <c r="X113" s="15">
        <f>IF(P113="",0,P113)</f>
        <v>0</v>
      </c>
    </row>
    <row r="114" spans="1:24" s="24" customFormat="1" ht="12.75" customHeight="1">
      <c r="A114" s="12">
        <v>110</v>
      </c>
      <c r="B114" s="13" t="s">
        <v>222</v>
      </c>
      <c r="C114" s="77" t="s">
        <v>226</v>
      </c>
      <c r="D114" s="78"/>
      <c r="E114" s="53"/>
      <c r="F114" s="55">
        <f t="shared" si="36"/>
      </c>
      <c r="G114" s="56">
        <v>0.017060185185185185</v>
      </c>
      <c r="H114" s="57">
        <f t="shared" si="37"/>
        <v>642.4694708276799</v>
      </c>
      <c r="I114" s="53"/>
      <c r="J114" s="55">
        <f t="shared" si="38"/>
      </c>
      <c r="K114" s="56"/>
      <c r="L114" s="59">
        <f t="shared" si="39"/>
      </c>
      <c r="M114" s="54"/>
      <c r="N114" s="55">
        <f t="shared" si="40"/>
      </c>
      <c r="O114" s="56"/>
      <c r="P114" s="44">
        <f t="shared" si="41"/>
      </c>
      <c r="Q114" s="52">
        <f t="shared" si="42"/>
        <v>642.4694708276799</v>
      </c>
      <c r="R114" s="52">
        <f t="shared" si="43"/>
        <v>642.4694708276799</v>
      </c>
      <c r="S114" s="15">
        <f>IF(F114="",0,F114)</f>
        <v>0</v>
      </c>
      <c r="T114" s="15">
        <f>IF(H114="",0,H114)</f>
        <v>642.4694708276799</v>
      </c>
      <c r="U114" s="15">
        <f>IF(J114="",0,J114)</f>
        <v>0</v>
      </c>
      <c r="V114" s="15">
        <f>IF(L114="",0,L114)</f>
        <v>0</v>
      </c>
      <c r="W114" s="15">
        <f>IF(N114="",0,N114)</f>
        <v>0</v>
      </c>
      <c r="X114" s="15">
        <f>IF(P114="",0,P114)</f>
        <v>0</v>
      </c>
    </row>
    <row r="115" spans="1:23" s="24" customFormat="1" ht="12.75" customHeight="1">
      <c r="A115" s="12">
        <v>111</v>
      </c>
      <c r="B115" s="13" t="s">
        <v>207</v>
      </c>
      <c r="C115" s="14" t="s">
        <v>918</v>
      </c>
      <c r="D115" s="28"/>
      <c r="E115" s="53"/>
      <c r="F115" s="55">
        <f t="shared" si="36"/>
      </c>
      <c r="G115" s="56"/>
      <c r="H115" s="57">
        <f t="shared" si="37"/>
      </c>
      <c r="I115" s="53"/>
      <c r="J115" s="55">
        <f t="shared" si="38"/>
      </c>
      <c r="K115" s="56"/>
      <c r="L115" s="59">
        <f t="shared" si="39"/>
      </c>
      <c r="M115" s="54">
        <v>0.0159375</v>
      </c>
      <c r="N115" s="55">
        <f t="shared" si="40"/>
        <v>641.2490922294844</v>
      </c>
      <c r="O115" s="56"/>
      <c r="P115" s="44">
        <f t="shared" si="41"/>
      </c>
      <c r="Q115" s="52">
        <f t="shared" si="42"/>
        <v>641.2490922294844</v>
      </c>
      <c r="R115" s="52">
        <f t="shared" si="43"/>
        <v>641.2490922294844</v>
      </c>
      <c r="S115" s="41"/>
      <c r="T115" s="41"/>
      <c r="U115" s="41"/>
      <c r="V115" s="41"/>
      <c r="W115" s="41"/>
    </row>
    <row r="116" spans="1:23" s="24" customFormat="1" ht="12.75" customHeight="1">
      <c r="A116" s="12">
        <v>112</v>
      </c>
      <c r="B116" s="13" t="s">
        <v>919</v>
      </c>
      <c r="C116" s="14" t="s">
        <v>925</v>
      </c>
      <c r="D116" s="28"/>
      <c r="E116" s="53"/>
      <c r="F116" s="55">
        <f t="shared" si="36"/>
      </c>
      <c r="G116" s="56"/>
      <c r="H116" s="57">
        <f t="shared" si="37"/>
      </c>
      <c r="I116" s="53"/>
      <c r="J116" s="55">
        <f t="shared" si="38"/>
      </c>
      <c r="K116" s="56"/>
      <c r="L116" s="59">
        <f t="shared" si="39"/>
      </c>
      <c r="M116" s="54">
        <v>0.015983796296296298</v>
      </c>
      <c r="N116" s="55">
        <f t="shared" si="40"/>
        <v>639.3917451122375</v>
      </c>
      <c r="O116" s="56"/>
      <c r="P116" s="44">
        <f t="shared" si="41"/>
      </c>
      <c r="Q116" s="52">
        <f t="shared" si="42"/>
        <v>639.3917451122375</v>
      </c>
      <c r="R116" s="52">
        <f t="shared" si="43"/>
        <v>639.3917451122375</v>
      </c>
      <c r="S116" s="41"/>
      <c r="T116" s="41"/>
      <c r="U116" s="41"/>
      <c r="V116" s="41"/>
      <c r="W116" s="41"/>
    </row>
    <row r="117" spans="1:23" s="24" customFormat="1" ht="12.75" customHeight="1">
      <c r="A117" s="12">
        <v>113</v>
      </c>
      <c r="B117" s="13" t="s">
        <v>920</v>
      </c>
      <c r="C117" s="14" t="s">
        <v>926</v>
      </c>
      <c r="D117" s="28"/>
      <c r="E117" s="53"/>
      <c r="F117" s="55">
        <f t="shared" si="36"/>
      </c>
      <c r="G117" s="56"/>
      <c r="H117" s="57">
        <f t="shared" si="37"/>
      </c>
      <c r="I117" s="53"/>
      <c r="J117" s="55">
        <f t="shared" si="38"/>
      </c>
      <c r="K117" s="56"/>
      <c r="L117" s="59">
        <f t="shared" si="39"/>
      </c>
      <c r="M117" s="54">
        <v>0.016006944444444445</v>
      </c>
      <c r="N117" s="55">
        <f t="shared" si="40"/>
        <v>638.467100506146</v>
      </c>
      <c r="O117" s="56"/>
      <c r="P117" s="44">
        <f t="shared" si="41"/>
      </c>
      <c r="Q117" s="52">
        <f t="shared" si="42"/>
        <v>638.467100506146</v>
      </c>
      <c r="R117" s="52">
        <f t="shared" si="43"/>
        <v>638.467100506146</v>
      </c>
      <c r="S117" s="41"/>
      <c r="T117" s="41"/>
      <c r="U117" s="41"/>
      <c r="V117" s="41"/>
      <c r="W117" s="41"/>
    </row>
    <row r="118" spans="1:23" s="24" customFormat="1" ht="12.75" customHeight="1">
      <c r="A118" s="12">
        <v>114</v>
      </c>
      <c r="B118" s="13" t="s">
        <v>921</v>
      </c>
      <c r="C118" s="14" t="s">
        <v>927</v>
      </c>
      <c r="D118" s="28"/>
      <c r="E118" s="53"/>
      <c r="F118" s="55">
        <f t="shared" si="36"/>
      </c>
      <c r="G118" s="56"/>
      <c r="H118" s="57">
        <f t="shared" si="37"/>
      </c>
      <c r="I118" s="53"/>
      <c r="J118" s="55">
        <f t="shared" si="38"/>
      </c>
      <c r="K118" s="56"/>
      <c r="L118" s="59">
        <f t="shared" si="39"/>
      </c>
      <c r="M118" s="54">
        <v>0.016099537037037037</v>
      </c>
      <c r="N118" s="55">
        <f t="shared" si="40"/>
        <v>634.7951114306255</v>
      </c>
      <c r="O118" s="56"/>
      <c r="P118" s="44">
        <f t="shared" si="41"/>
      </c>
      <c r="Q118" s="52">
        <f t="shared" si="42"/>
        <v>634.7951114306255</v>
      </c>
      <c r="R118" s="52">
        <f t="shared" si="43"/>
        <v>634.7951114306255</v>
      </c>
      <c r="S118" s="41"/>
      <c r="T118" s="41"/>
      <c r="U118" s="41"/>
      <c r="V118" s="41"/>
      <c r="W118" s="41"/>
    </row>
    <row r="119" spans="1:23" s="24" customFormat="1" ht="12.75" customHeight="1">
      <c r="A119" s="12">
        <v>115</v>
      </c>
      <c r="B119" s="13" t="s">
        <v>45</v>
      </c>
      <c r="C119" s="14" t="s">
        <v>671</v>
      </c>
      <c r="D119" s="28"/>
      <c r="E119" s="53"/>
      <c r="F119" s="55">
        <f t="shared" si="36"/>
      </c>
      <c r="G119" s="56"/>
      <c r="H119" s="57">
        <f t="shared" si="37"/>
      </c>
      <c r="I119" s="53"/>
      <c r="J119" s="55">
        <f t="shared" si="38"/>
      </c>
      <c r="K119" s="56"/>
      <c r="L119" s="59">
        <f t="shared" si="39"/>
      </c>
      <c r="M119" s="54">
        <v>0.016145833333333335</v>
      </c>
      <c r="N119" s="55">
        <f t="shared" si="40"/>
        <v>632.9749103942652</v>
      </c>
      <c r="O119" s="56"/>
      <c r="P119" s="44">
        <f t="shared" si="41"/>
      </c>
      <c r="Q119" s="52">
        <f t="shared" si="42"/>
        <v>632.9749103942652</v>
      </c>
      <c r="R119" s="52">
        <f t="shared" si="43"/>
        <v>632.9749103942652</v>
      </c>
      <c r="S119" s="41"/>
      <c r="T119" s="41"/>
      <c r="U119" s="41"/>
      <c r="V119" s="41"/>
      <c r="W119" s="41"/>
    </row>
    <row r="120" spans="1:24" s="24" customFormat="1" ht="12.75" customHeight="1">
      <c r="A120" s="12">
        <v>116</v>
      </c>
      <c r="B120" s="13" t="s">
        <v>227</v>
      </c>
      <c r="C120" s="77" t="s">
        <v>228</v>
      </c>
      <c r="D120" s="78"/>
      <c r="E120" s="53"/>
      <c r="F120" s="55">
        <f t="shared" si="36"/>
      </c>
      <c r="G120" s="56">
        <v>0.01744212962962963</v>
      </c>
      <c r="H120" s="57">
        <f t="shared" si="37"/>
        <v>628.4007962840079</v>
      </c>
      <c r="I120" s="53"/>
      <c r="J120" s="55">
        <f t="shared" si="38"/>
      </c>
      <c r="K120" s="56"/>
      <c r="L120" s="59">
        <f t="shared" si="39"/>
      </c>
      <c r="M120" s="54"/>
      <c r="N120" s="55">
        <f t="shared" si="40"/>
      </c>
      <c r="O120" s="56"/>
      <c r="P120" s="44">
        <f t="shared" si="41"/>
      </c>
      <c r="Q120" s="52">
        <f t="shared" si="42"/>
        <v>628.4007962840079</v>
      </c>
      <c r="R120" s="52">
        <f t="shared" si="43"/>
        <v>628.4007962840079</v>
      </c>
      <c r="S120" s="15">
        <f>IF(F120="",0,F120)</f>
        <v>0</v>
      </c>
      <c r="T120" s="15">
        <f>IF(H120="",0,H120)</f>
        <v>628.4007962840079</v>
      </c>
      <c r="U120" s="15">
        <f>IF(J120="",0,J120)</f>
        <v>0</v>
      </c>
      <c r="V120" s="15">
        <f>IF(L120="",0,L120)</f>
        <v>0</v>
      </c>
      <c r="W120" s="15">
        <f>IF(N120="",0,N120)</f>
        <v>0</v>
      </c>
      <c r="X120" s="15">
        <f>IF(P120="",0,P120)</f>
        <v>0</v>
      </c>
    </row>
    <row r="121" spans="1:23" s="24" customFormat="1" ht="12.75" customHeight="1">
      <c r="A121" s="12">
        <v>117</v>
      </c>
      <c r="B121" s="13" t="s">
        <v>49</v>
      </c>
      <c r="C121" s="14" t="s">
        <v>928</v>
      </c>
      <c r="D121" s="28"/>
      <c r="E121" s="53"/>
      <c r="F121" s="55">
        <f t="shared" si="36"/>
      </c>
      <c r="G121" s="56"/>
      <c r="H121" s="57">
        <f t="shared" si="37"/>
      </c>
      <c r="I121" s="53"/>
      <c r="J121" s="55">
        <f t="shared" si="38"/>
      </c>
      <c r="K121" s="56"/>
      <c r="L121" s="59">
        <f t="shared" si="39"/>
      </c>
      <c r="M121" s="54">
        <v>0.01638888888888889</v>
      </c>
      <c r="N121" s="55">
        <f t="shared" si="40"/>
        <v>623.587570621469</v>
      </c>
      <c r="O121" s="56"/>
      <c r="P121" s="44">
        <f t="shared" si="41"/>
      </c>
      <c r="Q121" s="52">
        <f t="shared" si="42"/>
        <v>623.587570621469</v>
      </c>
      <c r="R121" s="52">
        <f t="shared" si="43"/>
        <v>623.587570621469</v>
      </c>
      <c r="S121" s="41"/>
      <c r="T121" s="41"/>
      <c r="U121" s="41"/>
      <c r="V121" s="41"/>
      <c r="W121" s="41"/>
    </row>
    <row r="122" spans="1:23" s="24" customFormat="1" ht="12.75" customHeight="1">
      <c r="A122" s="12">
        <v>118</v>
      </c>
      <c r="B122" s="13" t="s">
        <v>922</v>
      </c>
      <c r="C122" s="14" t="s">
        <v>320</v>
      </c>
      <c r="D122" s="28"/>
      <c r="E122" s="53"/>
      <c r="F122" s="55">
        <f t="shared" si="36"/>
      </c>
      <c r="G122" s="56"/>
      <c r="H122" s="57">
        <f t="shared" si="37"/>
      </c>
      <c r="I122" s="53"/>
      <c r="J122" s="55">
        <f t="shared" si="38"/>
      </c>
      <c r="K122" s="56"/>
      <c r="L122" s="59">
        <f t="shared" si="39"/>
      </c>
      <c r="M122" s="54">
        <v>0.01642361111111111</v>
      </c>
      <c r="N122" s="55">
        <f t="shared" si="40"/>
        <v>622.2692036645525</v>
      </c>
      <c r="O122" s="56"/>
      <c r="P122" s="44">
        <f t="shared" si="41"/>
      </c>
      <c r="Q122" s="52">
        <f t="shared" si="42"/>
        <v>622.2692036645525</v>
      </c>
      <c r="R122" s="52">
        <f t="shared" si="43"/>
        <v>622.2692036645525</v>
      </c>
      <c r="S122" s="41"/>
      <c r="T122" s="41"/>
      <c r="U122" s="41"/>
      <c r="V122" s="41"/>
      <c r="W122" s="41"/>
    </row>
    <row r="123" spans="1:23" s="24" customFormat="1" ht="12.75" customHeight="1">
      <c r="A123" s="12">
        <v>119</v>
      </c>
      <c r="B123" s="13" t="s">
        <v>293</v>
      </c>
      <c r="C123" s="14" t="s">
        <v>929</v>
      </c>
      <c r="D123" s="28"/>
      <c r="E123" s="53"/>
      <c r="F123" s="55">
        <f t="shared" si="36"/>
      </c>
      <c r="G123" s="56"/>
      <c r="H123" s="57">
        <f t="shared" si="37"/>
      </c>
      <c r="I123" s="53"/>
      <c r="J123" s="55">
        <f t="shared" si="38"/>
      </c>
      <c r="K123" s="56"/>
      <c r="L123" s="59">
        <f t="shared" si="39"/>
      </c>
      <c r="M123" s="54">
        <v>0.01642361111111111</v>
      </c>
      <c r="N123" s="55">
        <f t="shared" si="40"/>
        <v>622.2692036645525</v>
      </c>
      <c r="O123" s="56"/>
      <c r="P123" s="44">
        <f t="shared" si="41"/>
      </c>
      <c r="Q123" s="52">
        <f t="shared" si="42"/>
        <v>622.2692036645525</v>
      </c>
      <c r="R123" s="52">
        <f t="shared" si="43"/>
        <v>622.2692036645525</v>
      </c>
      <c r="S123" s="41"/>
      <c r="T123" s="41"/>
      <c r="U123" s="41"/>
      <c r="V123" s="41"/>
      <c r="W123" s="41"/>
    </row>
    <row r="124" spans="1:24" s="24" customFormat="1" ht="12.75" customHeight="1">
      <c r="A124" s="12">
        <v>120</v>
      </c>
      <c r="B124" s="90" t="s">
        <v>612</v>
      </c>
      <c r="C124" s="90" t="s">
        <v>226</v>
      </c>
      <c r="D124" s="90"/>
      <c r="E124" s="53"/>
      <c r="F124" s="55">
        <f t="shared" si="36"/>
      </c>
      <c r="G124" s="56"/>
      <c r="H124" s="57">
        <f t="shared" si="37"/>
      </c>
      <c r="I124" s="53">
        <v>0.01693287037037037</v>
      </c>
      <c r="J124" s="55">
        <f t="shared" si="38"/>
        <v>621.3260423786741</v>
      </c>
      <c r="K124" s="56"/>
      <c r="L124" s="59">
        <f t="shared" si="39"/>
      </c>
      <c r="M124" s="54"/>
      <c r="N124" s="55">
        <f t="shared" si="40"/>
      </c>
      <c r="O124" s="56"/>
      <c r="P124" s="44">
        <f t="shared" si="41"/>
      </c>
      <c r="Q124" s="52">
        <f t="shared" si="42"/>
        <v>621.3260423786741</v>
      </c>
      <c r="R124" s="52">
        <f t="shared" si="43"/>
        <v>621.3260423786741</v>
      </c>
      <c r="S124" s="15">
        <f>IF(F124="",0,F124)</f>
        <v>0</v>
      </c>
      <c r="T124" s="15">
        <f>IF(H124="",0,H124)</f>
        <v>0</v>
      </c>
      <c r="U124" s="15">
        <f>IF(J124="",0,J124)</f>
        <v>621.3260423786741</v>
      </c>
      <c r="V124" s="15">
        <f>IF(L124="",0,L124)</f>
        <v>0</v>
      </c>
      <c r="W124" s="15">
        <f>IF(N124="",0,N124)</f>
        <v>0</v>
      </c>
      <c r="X124" s="15">
        <f>IF(P124="",0,P124)</f>
        <v>0</v>
      </c>
    </row>
    <row r="125" spans="1:23" s="24" customFormat="1" ht="12.75" customHeight="1">
      <c r="A125" s="12">
        <v>121</v>
      </c>
      <c r="B125" s="13" t="s">
        <v>217</v>
      </c>
      <c r="C125" s="14" t="s">
        <v>812</v>
      </c>
      <c r="D125" s="28"/>
      <c r="E125" s="53"/>
      <c r="F125" s="55">
        <f t="shared" si="36"/>
      </c>
      <c r="G125" s="56"/>
      <c r="H125" s="57">
        <f t="shared" si="37"/>
      </c>
      <c r="I125" s="53"/>
      <c r="J125" s="55">
        <f t="shared" si="38"/>
      </c>
      <c r="K125" s="56"/>
      <c r="L125" s="59">
        <f t="shared" si="39"/>
      </c>
      <c r="M125" s="54">
        <v>0.016527777777777777</v>
      </c>
      <c r="N125" s="55">
        <f t="shared" si="40"/>
        <v>618.3473389355744</v>
      </c>
      <c r="O125" s="56"/>
      <c r="P125" s="44">
        <f t="shared" si="41"/>
      </c>
      <c r="Q125" s="52">
        <f t="shared" si="42"/>
        <v>618.3473389355744</v>
      </c>
      <c r="R125" s="52">
        <f t="shared" si="43"/>
        <v>618.3473389355744</v>
      </c>
      <c r="S125" s="41"/>
      <c r="T125" s="41"/>
      <c r="U125" s="41"/>
      <c r="V125" s="41"/>
      <c r="W125" s="41"/>
    </row>
    <row r="126" spans="1:24" s="24" customFormat="1" ht="12.75" customHeight="1">
      <c r="A126" s="12">
        <v>122</v>
      </c>
      <c r="B126" s="13" t="s">
        <v>139</v>
      </c>
      <c r="C126" s="77" t="s">
        <v>229</v>
      </c>
      <c r="D126" s="78"/>
      <c r="E126" s="53"/>
      <c r="F126" s="55">
        <f t="shared" si="36"/>
      </c>
      <c r="G126" s="56">
        <v>0.017858796296296296</v>
      </c>
      <c r="H126" s="57">
        <f t="shared" si="37"/>
        <v>613.7394685677252</v>
      </c>
      <c r="I126" s="53"/>
      <c r="J126" s="55">
        <f t="shared" si="38"/>
      </c>
      <c r="K126" s="56"/>
      <c r="L126" s="59">
        <f t="shared" si="39"/>
      </c>
      <c r="M126" s="54"/>
      <c r="N126" s="55">
        <f t="shared" si="40"/>
      </c>
      <c r="O126" s="56"/>
      <c r="P126" s="44">
        <f t="shared" si="41"/>
      </c>
      <c r="Q126" s="52">
        <f t="shared" si="42"/>
        <v>613.7394685677252</v>
      </c>
      <c r="R126" s="52">
        <f t="shared" si="43"/>
        <v>613.7394685677252</v>
      </c>
      <c r="S126" s="15">
        <f>IF(F126="",0,F126)</f>
        <v>0</v>
      </c>
      <c r="T126" s="15">
        <f>IF(H126="",0,H126)</f>
        <v>613.7394685677252</v>
      </c>
      <c r="U126" s="15">
        <f>IF(J126="",0,J126)</f>
        <v>0</v>
      </c>
      <c r="V126" s="15">
        <f>IF(L126="",0,L126)</f>
        <v>0</v>
      </c>
      <c r="W126" s="15">
        <f>IF(N126="",0,N126)</f>
        <v>0</v>
      </c>
      <c r="X126" s="15">
        <f>IF(P126="",0,P126)</f>
        <v>0</v>
      </c>
    </row>
    <row r="127" spans="1:24" s="24" customFormat="1" ht="12.75" customHeight="1">
      <c r="A127" s="12">
        <v>123</v>
      </c>
      <c r="B127" s="13" t="s">
        <v>510</v>
      </c>
      <c r="C127" s="14" t="s">
        <v>511</v>
      </c>
      <c r="D127" s="28"/>
      <c r="E127" s="53"/>
      <c r="F127" s="55">
        <f t="shared" si="36"/>
      </c>
      <c r="G127" s="56"/>
      <c r="H127" s="57">
        <f t="shared" si="37"/>
      </c>
      <c r="I127" s="53"/>
      <c r="J127" s="55">
        <f t="shared" si="38"/>
      </c>
      <c r="K127" s="56">
        <v>0.010532407410209998</v>
      </c>
      <c r="L127" s="59">
        <f t="shared" si="39"/>
        <v>613.1868130236489</v>
      </c>
      <c r="M127" s="54"/>
      <c r="N127" s="55">
        <f t="shared" si="40"/>
      </c>
      <c r="O127" s="56"/>
      <c r="P127" s="44">
        <f t="shared" si="41"/>
      </c>
      <c r="Q127" s="52">
        <f t="shared" si="42"/>
        <v>613.1868130236489</v>
      </c>
      <c r="R127" s="52">
        <f t="shared" si="43"/>
        <v>613.1868130236489</v>
      </c>
      <c r="S127" s="15">
        <f>IF(F127="",0,F127)</f>
        <v>0</v>
      </c>
      <c r="T127" s="15">
        <f>IF(H127="",0,H127)</f>
        <v>0</v>
      </c>
      <c r="U127" s="15">
        <f>IF(J127="",0,J127)</f>
        <v>0</v>
      </c>
      <c r="V127" s="15">
        <f>IF(L127="",0,L127)</f>
        <v>613.1868130236489</v>
      </c>
      <c r="W127" s="15">
        <f>IF(N127="",0,N127)</f>
        <v>0</v>
      </c>
      <c r="X127" s="15">
        <f>IF(P127="",0,P127)</f>
        <v>0</v>
      </c>
    </row>
    <row r="128" spans="1:24" s="24" customFormat="1" ht="12.75" customHeight="1">
      <c r="A128" s="12">
        <v>124</v>
      </c>
      <c r="B128" s="13" t="s">
        <v>139</v>
      </c>
      <c r="C128" s="77" t="s">
        <v>232</v>
      </c>
      <c r="D128" s="78"/>
      <c r="E128" s="53"/>
      <c r="F128" s="55">
        <f t="shared" si="36"/>
      </c>
      <c r="G128" s="56">
        <v>0.01840277777777778</v>
      </c>
      <c r="H128" s="57">
        <f t="shared" si="37"/>
        <v>595.5974842767296</v>
      </c>
      <c r="I128" s="53"/>
      <c r="J128" s="55">
        <f t="shared" si="38"/>
      </c>
      <c r="K128" s="56"/>
      <c r="L128" s="59">
        <f t="shared" si="39"/>
      </c>
      <c r="M128" s="54"/>
      <c r="N128" s="55">
        <f t="shared" si="40"/>
      </c>
      <c r="O128" s="56"/>
      <c r="P128" s="44">
        <f t="shared" si="41"/>
      </c>
      <c r="Q128" s="52">
        <f t="shared" si="42"/>
        <v>595.5974842767296</v>
      </c>
      <c r="R128" s="52">
        <f t="shared" si="43"/>
        <v>595.5974842767296</v>
      </c>
      <c r="S128" s="15">
        <f>IF(F128="",0,F128)</f>
        <v>0</v>
      </c>
      <c r="T128" s="15">
        <f>IF(H128="",0,H128)</f>
        <v>595.5974842767296</v>
      </c>
      <c r="U128" s="15">
        <f>IF(J128="",0,J128)</f>
        <v>0</v>
      </c>
      <c r="V128" s="15">
        <f>IF(L128="",0,L128)</f>
        <v>0</v>
      </c>
      <c r="W128" s="15">
        <f>IF(N128="",0,N128)</f>
        <v>0</v>
      </c>
      <c r="X128" s="15">
        <f>IF(P128="",0,P128)</f>
        <v>0</v>
      </c>
    </row>
    <row r="129" spans="1:24" s="24" customFormat="1" ht="12.75" customHeight="1">
      <c r="A129" s="12">
        <v>125</v>
      </c>
      <c r="B129" s="13" t="s">
        <v>233</v>
      </c>
      <c r="C129" s="77" t="s">
        <v>234</v>
      </c>
      <c r="D129" s="78"/>
      <c r="E129" s="53"/>
      <c r="F129" s="55">
        <f t="shared" si="36"/>
      </c>
      <c r="G129" s="56">
        <v>0.018564814814814815</v>
      </c>
      <c r="H129" s="57">
        <f t="shared" si="37"/>
        <v>590.3990024937656</v>
      </c>
      <c r="I129" s="53"/>
      <c r="J129" s="55">
        <f t="shared" si="38"/>
      </c>
      <c r="K129" s="56"/>
      <c r="L129" s="59">
        <f t="shared" si="39"/>
      </c>
      <c r="M129" s="54"/>
      <c r="N129" s="55">
        <f t="shared" si="40"/>
      </c>
      <c r="O129" s="56"/>
      <c r="P129" s="44">
        <f t="shared" si="41"/>
      </c>
      <c r="Q129" s="52">
        <f t="shared" si="42"/>
        <v>590.3990024937656</v>
      </c>
      <c r="R129" s="52">
        <f t="shared" si="43"/>
        <v>590.3990024937656</v>
      </c>
      <c r="S129" s="15">
        <f>IF(F129="",0,F129)</f>
        <v>0</v>
      </c>
      <c r="T129" s="15">
        <f>IF(H129="",0,H129)</f>
        <v>590.3990024937656</v>
      </c>
      <c r="U129" s="15">
        <f>IF(J129="",0,J129)</f>
        <v>0</v>
      </c>
      <c r="V129" s="15">
        <f>IF(L129="",0,L129)</f>
        <v>0</v>
      </c>
      <c r="W129" s="15">
        <f>IF(N129="",0,N129)</f>
        <v>0</v>
      </c>
      <c r="X129" s="15">
        <f>IF(P129="",0,P129)</f>
        <v>0</v>
      </c>
    </row>
    <row r="130" spans="1:23" s="24" customFormat="1" ht="12.75" customHeight="1">
      <c r="A130" s="12">
        <v>126</v>
      </c>
      <c r="B130" s="13" t="s">
        <v>923</v>
      </c>
      <c r="C130" s="14" t="s">
        <v>930</v>
      </c>
      <c r="D130" s="28"/>
      <c r="E130" s="53"/>
      <c r="F130" s="55">
        <f t="shared" si="36"/>
      </c>
      <c r="G130" s="56"/>
      <c r="H130" s="57">
        <f t="shared" si="37"/>
      </c>
      <c r="I130" s="53"/>
      <c r="J130" s="55">
        <f t="shared" si="38"/>
      </c>
      <c r="K130" s="56"/>
      <c r="L130" s="59">
        <f t="shared" si="39"/>
      </c>
      <c r="M130" s="54">
        <v>0.01747685185185185</v>
      </c>
      <c r="N130" s="55">
        <f t="shared" si="40"/>
        <v>584.7682119205299</v>
      </c>
      <c r="O130" s="56"/>
      <c r="P130" s="44">
        <f t="shared" si="41"/>
      </c>
      <c r="Q130" s="52">
        <f t="shared" si="42"/>
        <v>584.7682119205299</v>
      </c>
      <c r="R130" s="52">
        <f t="shared" si="43"/>
        <v>584.7682119205299</v>
      </c>
      <c r="S130" s="41"/>
      <c r="T130" s="41"/>
      <c r="U130" s="41"/>
      <c r="V130" s="41"/>
      <c r="W130" s="41"/>
    </row>
    <row r="131" spans="1:24" s="24" customFormat="1" ht="12.75" customHeight="1">
      <c r="A131" s="12">
        <v>127</v>
      </c>
      <c r="B131" s="13" t="s">
        <v>235</v>
      </c>
      <c r="C131" s="77" t="s">
        <v>236</v>
      </c>
      <c r="D131" s="78"/>
      <c r="E131" s="53"/>
      <c r="F131" s="55">
        <f t="shared" si="36"/>
      </c>
      <c r="G131" s="56">
        <v>0.018900462962962963</v>
      </c>
      <c r="H131" s="57">
        <f t="shared" si="37"/>
        <v>579.9142682180037</v>
      </c>
      <c r="I131" s="53"/>
      <c r="J131" s="55">
        <f t="shared" si="38"/>
      </c>
      <c r="K131" s="56"/>
      <c r="L131" s="59">
        <f t="shared" si="39"/>
      </c>
      <c r="M131" s="54"/>
      <c r="N131" s="55">
        <f t="shared" si="40"/>
      </c>
      <c r="O131" s="56"/>
      <c r="P131" s="44">
        <f t="shared" si="41"/>
      </c>
      <c r="Q131" s="52">
        <f t="shared" si="42"/>
        <v>579.9142682180037</v>
      </c>
      <c r="R131" s="52">
        <f t="shared" si="43"/>
        <v>579.9142682180037</v>
      </c>
      <c r="S131" s="15">
        <f aca="true" t="shared" si="44" ref="S131:S137">IF(F131="",0,F131)</f>
        <v>0</v>
      </c>
      <c r="T131" s="15">
        <f aca="true" t="shared" si="45" ref="T131:T137">IF(H131="",0,H131)</f>
        <v>579.9142682180037</v>
      </c>
      <c r="U131" s="15">
        <f aca="true" t="shared" si="46" ref="U131:U137">IF(J131="",0,J131)</f>
        <v>0</v>
      </c>
      <c r="V131" s="15">
        <f aca="true" t="shared" si="47" ref="V131:V137">IF(L131="",0,L131)</f>
        <v>0</v>
      </c>
      <c r="W131" s="15">
        <f aca="true" t="shared" si="48" ref="W131:W137">IF(N131="",0,N131)</f>
        <v>0</v>
      </c>
      <c r="X131" s="15">
        <f aca="true" t="shared" si="49" ref="X131:X137">IF(P131="",0,P131)</f>
        <v>0</v>
      </c>
    </row>
    <row r="132" spans="1:24" s="24" customFormat="1" ht="12.75" customHeight="1">
      <c r="A132" s="12">
        <v>128</v>
      </c>
      <c r="B132" s="13" t="s">
        <v>237</v>
      </c>
      <c r="C132" s="77" t="s">
        <v>238</v>
      </c>
      <c r="D132" s="78"/>
      <c r="E132" s="53"/>
      <c r="F132" s="55">
        <f t="shared" si="36"/>
      </c>
      <c r="G132" s="56">
        <v>0.018935185185185183</v>
      </c>
      <c r="H132" s="57">
        <f t="shared" si="37"/>
        <v>578.8508557457213</v>
      </c>
      <c r="I132" s="53"/>
      <c r="J132" s="55">
        <f t="shared" si="38"/>
      </c>
      <c r="K132" s="56"/>
      <c r="L132" s="59">
        <f t="shared" si="39"/>
      </c>
      <c r="M132" s="54"/>
      <c r="N132" s="55">
        <f t="shared" si="40"/>
      </c>
      <c r="O132" s="56"/>
      <c r="P132" s="44">
        <f t="shared" si="41"/>
      </c>
      <c r="Q132" s="52">
        <f t="shared" si="42"/>
        <v>578.8508557457213</v>
      </c>
      <c r="R132" s="52">
        <f t="shared" si="43"/>
        <v>578.8508557457213</v>
      </c>
      <c r="S132" s="15">
        <f t="shared" si="44"/>
        <v>0</v>
      </c>
      <c r="T132" s="15">
        <f t="shared" si="45"/>
        <v>578.8508557457213</v>
      </c>
      <c r="U132" s="15">
        <f t="shared" si="46"/>
        <v>0</v>
      </c>
      <c r="V132" s="15">
        <f t="shared" si="47"/>
        <v>0</v>
      </c>
      <c r="W132" s="15">
        <f t="shared" si="48"/>
        <v>0</v>
      </c>
      <c r="X132" s="15">
        <f t="shared" si="49"/>
        <v>0</v>
      </c>
    </row>
    <row r="133" spans="1:24" s="24" customFormat="1" ht="12.75" customHeight="1">
      <c r="A133" s="12">
        <v>129</v>
      </c>
      <c r="B133" s="13" t="s">
        <v>109</v>
      </c>
      <c r="C133" s="77" t="s">
        <v>239</v>
      </c>
      <c r="D133" s="78"/>
      <c r="E133" s="53"/>
      <c r="F133" s="55">
        <f aca="true" t="shared" si="50" ref="F133:F149">IF(E133="","",E$2/(E133)*$T$3)</f>
      </c>
      <c r="G133" s="56">
        <v>0.01894675925925926</v>
      </c>
      <c r="H133" s="57">
        <f aca="true" t="shared" si="51" ref="H133:H149">IF(G133="","",G$2/(G133)*$T$3)</f>
        <v>578.4972510690287</v>
      </c>
      <c r="I133" s="53"/>
      <c r="J133" s="55">
        <f aca="true" t="shared" si="52" ref="J133:J149">IF(I133="","",I$2/(I133)*$T$3)</f>
      </c>
      <c r="K133" s="56"/>
      <c r="L133" s="59">
        <f aca="true" t="shared" si="53" ref="L133:L149">IF(K133="","",K$2/(K133)*$T$3)</f>
      </c>
      <c r="M133" s="54"/>
      <c r="N133" s="55">
        <f aca="true" t="shared" si="54" ref="N133:N149">IF(M133="","",M$2/(M133)*$T$3)</f>
      </c>
      <c r="O133" s="56"/>
      <c r="P133" s="44">
        <f aca="true" t="shared" si="55" ref="P133:P149">IF(O133="","",O$2/(O133)*$T$3)</f>
      </c>
      <c r="Q133" s="52">
        <f aca="true" t="shared" si="56" ref="Q133:Q149">IF(B133="","",SUM(F133,H133,J133,L133,N133,P133))</f>
        <v>578.4972510690287</v>
      </c>
      <c r="R133" s="52">
        <f aca="true" t="shared" si="57" ref="R133:R149">IF(Q133="","",IF(COUNT(S133:X133)&lt;$T$2,Q133,IF(COUNT(S133:X133)=$T$2,Q133-MIN(S133:X133),Q133-MIN(S133:X133)-SMALL(S133:X133,2)-SMALL(S133:X133,3))))</f>
        <v>578.4972510690287</v>
      </c>
      <c r="S133" s="15">
        <f t="shared" si="44"/>
        <v>0</v>
      </c>
      <c r="T133" s="15">
        <f t="shared" si="45"/>
        <v>578.4972510690287</v>
      </c>
      <c r="U133" s="15">
        <f t="shared" si="46"/>
        <v>0</v>
      </c>
      <c r="V133" s="15">
        <f t="shared" si="47"/>
        <v>0</v>
      </c>
      <c r="W133" s="15">
        <f t="shared" si="48"/>
        <v>0</v>
      </c>
      <c r="X133" s="15">
        <f t="shared" si="49"/>
        <v>0</v>
      </c>
    </row>
    <row r="134" spans="1:24" s="24" customFormat="1" ht="12.75" customHeight="1">
      <c r="A134" s="12">
        <v>130</v>
      </c>
      <c r="B134" s="13" t="s">
        <v>102</v>
      </c>
      <c r="C134" s="77" t="s">
        <v>44</v>
      </c>
      <c r="D134" s="78"/>
      <c r="E134" s="53"/>
      <c r="F134" s="55">
        <f t="shared" si="50"/>
      </c>
      <c r="G134" s="56">
        <v>0.01894675925925926</v>
      </c>
      <c r="H134" s="57">
        <f t="shared" si="51"/>
        <v>578.4972510690287</v>
      </c>
      <c r="I134" s="53"/>
      <c r="J134" s="55">
        <f t="shared" si="52"/>
      </c>
      <c r="K134" s="56"/>
      <c r="L134" s="59">
        <f t="shared" si="53"/>
      </c>
      <c r="M134" s="54"/>
      <c r="N134" s="55">
        <f t="shared" si="54"/>
      </c>
      <c r="O134" s="56"/>
      <c r="P134" s="44">
        <f t="shared" si="55"/>
      </c>
      <c r="Q134" s="52">
        <f t="shared" si="56"/>
        <v>578.4972510690287</v>
      </c>
      <c r="R134" s="52">
        <f t="shared" si="57"/>
        <v>578.4972510690287</v>
      </c>
      <c r="S134" s="15">
        <f t="shared" si="44"/>
        <v>0</v>
      </c>
      <c r="T134" s="15">
        <f t="shared" si="45"/>
        <v>578.4972510690287</v>
      </c>
      <c r="U134" s="15">
        <f t="shared" si="46"/>
        <v>0</v>
      </c>
      <c r="V134" s="15">
        <f t="shared" si="47"/>
        <v>0</v>
      </c>
      <c r="W134" s="15">
        <f t="shared" si="48"/>
        <v>0</v>
      </c>
      <c r="X134" s="15">
        <f t="shared" si="49"/>
        <v>0</v>
      </c>
    </row>
    <row r="135" spans="1:24" s="24" customFormat="1" ht="12.75" customHeight="1">
      <c r="A135" s="12">
        <v>131</v>
      </c>
      <c r="B135" s="90" t="s">
        <v>205</v>
      </c>
      <c r="C135" s="90" t="s">
        <v>620</v>
      </c>
      <c r="D135" s="90"/>
      <c r="E135" s="53"/>
      <c r="F135" s="55">
        <f t="shared" si="50"/>
      </c>
      <c r="G135" s="56"/>
      <c r="H135" s="57">
        <f t="shared" si="51"/>
      </c>
      <c r="I135" s="53">
        <v>0.018206018518518517</v>
      </c>
      <c r="J135" s="55">
        <f t="shared" si="52"/>
        <v>577.8766687857598</v>
      </c>
      <c r="K135" s="56"/>
      <c r="L135" s="59">
        <f t="shared" si="53"/>
      </c>
      <c r="M135" s="54"/>
      <c r="N135" s="55">
        <f t="shared" si="54"/>
      </c>
      <c r="O135" s="56"/>
      <c r="P135" s="44">
        <f t="shared" si="55"/>
      </c>
      <c r="Q135" s="52">
        <f t="shared" si="56"/>
        <v>577.8766687857598</v>
      </c>
      <c r="R135" s="52">
        <f t="shared" si="57"/>
        <v>577.8766687857598</v>
      </c>
      <c r="S135" s="15">
        <f t="shared" si="44"/>
        <v>0</v>
      </c>
      <c r="T135" s="15">
        <f t="shared" si="45"/>
        <v>0</v>
      </c>
      <c r="U135" s="15">
        <f t="shared" si="46"/>
        <v>577.8766687857598</v>
      </c>
      <c r="V135" s="15">
        <f t="shared" si="47"/>
        <v>0</v>
      </c>
      <c r="W135" s="15">
        <f t="shared" si="48"/>
        <v>0</v>
      </c>
      <c r="X135" s="15">
        <f t="shared" si="49"/>
        <v>0</v>
      </c>
    </row>
    <row r="136" spans="1:24" s="24" customFormat="1" ht="12.75" customHeight="1">
      <c r="A136" s="12">
        <v>132</v>
      </c>
      <c r="B136" s="13" t="s">
        <v>240</v>
      </c>
      <c r="C136" s="77" t="s">
        <v>241</v>
      </c>
      <c r="D136" s="78"/>
      <c r="E136" s="53"/>
      <c r="F136" s="55">
        <f t="shared" si="50"/>
      </c>
      <c r="G136" s="56">
        <v>0.018993055555555558</v>
      </c>
      <c r="H136" s="57">
        <f t="shared" si="51"/>
        <v>577.0871419865935</v>
      </c>
      <c r="I136" s="53"/>
      <c r="J136" s="55">
        <f t="shared" si="52"/>
      </c>
      <c r="K136" s="56"/>
      <c r="L136" s="59">
        <f t="shared" si="53"/>
      </c>
      <c r="M136" s="54"/>
      <c r="N136" s="55">
        <f t="shared" si="54"/>
      </c>
      <c r="O136" s="56"/>
      <c r="P136" s="44">
        <f t="shared" si="55"/>
      </c>
      <c r="Q136" s="52">
        <f t="shared" si="56"/>
        <v>577.0871419865935</v>
      </c>
      <c r="R136" s="52">
        <f t="shared" si="57"/>
        <v>577.0871419865935</v>
      </c>
      <c r="S136" s="15">
        <f t="shared" si="44"/>
        <v>0</v>
      </c>
      <c r="T136" s="15">
        <f t="shared" si="45"/>
        <v>577.0871419865935</v>
      </c>
      <c r="U136" s="15">
        <f t="shared" si="46"/>
        <v>0</v>
      </c>
      <c r="V136" s="15">
        <f t="shared" si="47"/>
        <v>0</v>
      </c>
      <c r="W136" s="15">
        <f t="shared" si="48"/>
        <v>0</v>
      </c>
      <c r="X136" s="15">
        <f t="shared" si="49"/>
        <v>0</v>
      </c>
    </row>
    <row r="137" spans="1:24" s="24" customFormat="1" ht="12.75" customHeight="1">
      <c r="A137" s="12">
        <v>133</v>
      </c>
      <c r="B137" s="90" t="s">
        <v>219</v>
      </c>
      <c r="C137" s="90" t="s">
        <v>410</v>
      </c>
      <c r="D137" s="90"/>
      <c r="E137" s="53"/>
      <c r="F137" s="55">
        <f t="shared" si="50"/>
      </c>
      <c r="G137" s="56"/>
      <c r="H137" s="57">
        <f t="shared" si="51"/>
      </c>
      <c r="I137" s="53">
        <v>0.01826388888888889</v>
      </c>
      <c r="J137" s="55">
        <f t="shared" si="52"/>
        <v>576.0456273764258</v>
      </c>
      <c r="K137" s="56"/>
      <c r="L137" s="59">
        <f t="shared" si="53"/>
      </c>
      <c r="M137" s="54"/>
      <c r="N137" s="55">
        <f t="shared" si="54"/>
      </c>
      <c r="O137" s="56"/>
      <c r="P137" s="44">
        <f t="shared" si="55"/>
      </c>
      <c r="Q137" s="52">
        <f t="shared" si="56"/>
        <v>576.0456273764258</v>
      </c>
      <c r="R137" s="52">
        <f t="shared" si="57"/>
        <v>576.0456273764258</v>
      </c>
      <c r="S137" s="15">
        <f t="shared" si="44"/>
        <v>0</v>
      </c>
      <c r="T137" s="15">
        <f t="shared" si="45"/>
        <v>0</v>
      </c>
      <c r="U137" s="15">
        <f t="shared" si="46"/>
        <v>576.0456273764258</v>
      </c>
      <c r="V137" s="15">
        <f t="shared" si="47"/>
        <v>0</v>
      </c>
      <c r="W137" s="15">
        <f t="shared" si="48"/>
        <v>0</v>
      </c>
      <c r="X137" s="15">
        <f t="shared" si="49"/>
        <v>0</v>
      </c>
    </row>
    <row r="138" spans="1:23" s="24" customFormat="1" ht="12.75" customHeight="1">
      <c r="A138" s="12">
        <v>134</v>
      </c>
      <c r="B138" s="13" t="s">
        <v>349</v>
      </c>
      <c r="C138" s="14" t="s">
        <v>931</v>
      </c>
      <c r="D138" s="28"/>
      <c r="E138" s="53"/>
      <c r="F138" s="55">
        <f t="shared" si="50"/>
      </c>
      <c r="G138" s="56"/>
      <c r="H138" s="57">
        <f t="shared" si="51"/>
      </c>
      <c r="I138" s="53"/>
      <c r="J138" s="55">
        <f t="shared" si="52"/>
      </c>
      <c r="K138" s="56"/>
      <c r="L138" s="59">
        <f t="shared" si="53"/>
      </c>
      <c r="M138" s="54">
        <v>0.017893518518518517</v>
      </c>
      <c r="N138" s="55">
        <f t="shared" si="54"/>
        <v>571.1513583441139</v>
      </c>
      <c r="O138" s="56"/>
      <c r="P138" s="44">
        <f t="shared" si="55"/>
      </c>
      <c r="Q138" s="52">
        <f t="shared" si="56"/>
        <v>571.1513583441139</v>
      </c>
      <c r="R138" s="52">
        <f t="shared" si="57"/>
        <v>571.1513583441139</v>
      </c>
      <c r="S138" s="41"/>
      <c r="T138" s="41"/>
      <c r="U138" s="41"/>
      <c r="V138" s="41"/>
      <c r="W138" s="41"/>
    </row>
    <row r="139" spans="1:24" s="24" customFormat="1" ht="12.75" customHeight="1">
      <c r="A139" s="12">
        <v>135</v>
      </c>
      <c r="B139" s="13" t="s">
        <v>242</v>
      </c>
      <c r="C139" s="77" t="s">
        <v>243</v>
      </c>
      <c r="D139" s="78"/>
      <c r="E139" s="53"/>
      <c r="F139" s="55">
        <f t="shared" si="50"/>
      </c>
      <c r="G139" s="56">
        <v>0.01923611111111111</v>
      </c>
      <c r="H139" s="57">
        <f t="shared" si="51"/>
        <v>569.7954271961493</v>
      </c>
      <c r="I139" s="53"/>
      <c r="J139" s="55">
        <f t="shared" si="52"/>
      </c>
      <c r="K139" s="56"/>
      <c r="L139" s="59">
        <f t="shared" si="53"/>
      </c>
      <c r="M139" s="54"/>
      <c r="N139" s="55">
        <f t="shared" si="54"/>
      </c>
      <c r="O139" s="56"/>
      <c r="P139" s="44">
        <f t="shared" si="55"/>
      </c>
      <c r="Q139" s="52">
        <f t="shared" si="56"/>
        <v>569.7954271961493</v>
      </c>
      <c r="R139" s="52">
        <f t="shared" si="57"/>
        <v>569.7954271961493</v>
      </c>
      <c r="S139" s="15">
        <f>IF(F139="",0,F139)</f>
        <v>0</v>
      </c>
      <c r="T139" s="15">
        <f>IF(H139="",0,H139)</f>
        <v>569.7954271961493</v>
      </c>
      <c r="U139" s="15">
        <f>IF(J139="",0,J139)</f>
        <v>0</v>
      </c>
      <c r="V139" s="15">
        <f>IF(L139="",0,L139)</f>
        <v>0</v>
      </c>
      <c r="W139" s="15">
        <f>IF(N139="",0,N139)</f>
        <v>0</v>
      </c>
      <c r="X139" s="15">
        <f>IF(P139="",0,P139)</f>
        <v>0</v>
      </c>
    </row>
    <row r="140" spans="1:24" s="24" customFormat="1" ht="12.75" customHeight="1">
      <c r="A140" s="12">
        <v>136</v>
      </c>
      <c r="B140" s="13" t="s">
        <v>219</v>
      </c>
      <c r="C140" s="77" t="s">
        <v>244</v>
      </c>
      <c r="D140" s="78"/>
      <c r="E140" s="53"/>
      <c r="F140" s="55">
        <f t="shared" si="50"/>
      </c>
      <c r="G140" s="56">
        <v>0.019502314814814816</v>
      </c>
      <c r="H140" s="57">
        <f t="shared" si="51"/>
        <v>562.0178041543027</v>
      </c>
      <c r="I140" s="53"/>
      <c r="J140" s="55">
        <f t="shared" si="52"/>
      </c>
      <c r="K140" s="56"/>
      <c r="L140" s="59">
        <f t="shared" si="53"/>
      </c>
      <c r="M140" s="54"/>
      <c r="N140" s="55">
        <f t="shared" si="54"/>
      </c>
      <c r="O140" s="56"/>
      <c r="P140" s="44">
        <f t="shared" si="55"/>
      </c>
      <c r="Q140" s="52">
        <f t="shared" si="56"/>
        <v>562.0178041543027</v>
      </c>
      <c r="R140" s="52">
        <f t="shared" si="57"/>
        <v>562.0178041543027</v>
      </c>
      <c r="S140" s="15">
        <f>IF(F140="",0,F140)</f>
        <v>0</v>
      </c>
      <c r="T140" s="15">
        <f>IF(H140="",0,H140)</f>
        <v>562.0178041543027</v>
      </c>
      <c r="U140" s="15">
        <f>IF(J140="",0,J140)</f>
        <v>0</v>
      </c>
      <c r="V140" s="15">
        <f>IF(L140="",0,L140)</f>
        <v>0</v>
      </c>
      <c r="W140" s="15">
        <f>IF(N140="",0,N140)</f>
        <v>0</v>
      </c>
      <c r="X140" s="15">
        <f>IF(P140="",0,P140)</f>
        <v>0</v>
      </c>
    </row>
    <row r="141" spans="1:24" s="24" customFormat="1" ht="12.75" customHeight="1">
      <c r="A141" s="12">
        <v>137</v>
      </c>
      <c r="B141" s="13" t="s">
        <v>49</v>
      </c>
      <c r="C141" s="77" t="s">
        <v>245</v>
      </c>
      <c r="D141" s="78"/>
      <c r="E141" s="53"/>
      <c r="F141" s="55">
        <f t="shared" si="50"/>
      </c>
      <c r="G141" s="56">
        <v>0.020601851851851854</v>
      </c>
      <c r="H141" s="57">
        <f t="shared" si="51"/>
        <v>532.0224719101124</v>
      </c>
      <c r="I141" s="53"/>
      <c r="J141" s="55">
        <f t="shared" si="52"/>
      </c>
      <c r="K141" s="56"/>
      <c r="L141" s="59">
        <f t="shared" si="53"/>
      </c>
      <c r="M141" s="54"/>
      <c r="N141" s="55">
        <f t="shared" si="54"/>
      </c>
      <c r="O141" s="56"/>
      <c r="P141" s="44">
        <f t="shared" si="55"/>
      </c>
      <c r="Q141" s="52">
        <f t="shared" si="56"/>
        <v>532.0224719101124</v>
      </c>
      <c r="R141" s="52">
        <f t="shared" si="57"/>
        <v>532.0224719101124</v>
      </c>
      <c r="S141" s="15">
        <f>IF(F141="",0,F141)</f>
        <v>0</v>
      </c>
      <c r="T141" s="15">
        <f>IF(H141="",0,H141)</f>
        <v>532.0224719101124</v>
      </c>
      <c r="U141" s="15">
        <f>IF(J141="",0,J141)</f>
        <v>0</v>
      </c>
      <c r="V141" s="15">
        <f>IF(L141="",0,L141)</f>
        <v>0</v>
      </c>
      <c r="W141" s="15">
        <f>IF(N141="",0,N141)</f>
        <v>0</v>
      </c>
      <c r="X141" s="15">
        <f>IF(P141="",0,P141)</f>
        <v>0</v>
      </c>
    </row>
    <row r="142" spans="1:24" s="24" customFormat="1" ht="12.75" customHeight="1">
      <c r="A142" s="12">
        <v>138</v>
      </c>
      <c r="B142" s="13" t="s">
        <v>687</v>
      </c>
      <c r="C142" s="14" t="s">
        <v>659</v>
      </c>
      <c r="D142" s="28" t="s">
        <v>632</v>
      </c>
      <c r="E142" s="53"/>
      <c r="F142" s="55">
        <f t="shared" si="50"/>
      </c>
      <c r="G142" s="56"/>
      <c r="H142" s="57">
        <f t="shared" si="51"/>
      </c>
      <c r="I142" s="53"/>
      <c r="J142" s="55">
        <f t="shared" si="52"/>
      </c>
      <c r="K142" s="56"/>
      <c r="L142" s="59">
        <f t="shared" si="53"/>
      </c>
      <c r="M142" s="54"/>
      <c r="N142" s="55">
        <f t="shared" si="54"/>
      </c>
      <c r="O142" s="56">
        <v>0.017465277777777777</v>
      </c>
      <c r="P142" s="44">
        <f t="shared" si="55"/>
        <v>508.28363154406895</v>
      </c>
      <c r="Q142" s="52">
        <f t="shared" si="56"/>
        <v>508.28363154406895</v>
      </c>
      <c r="R142" s="52">
        <f t="shared" si="57"/>
        <v>508.28363154406895</v>
      </c>
      <c r="S142" s="15">
        <f>IF(F142="",0,F142)</f>
        <v>0</v>
      </c>
      <c r="T142" s="15">
        <f>IF(H142="",0,H142)</f>
        <v>0</v>
      </c>
      <c r="U142" s="15">
        <f>IF(J142="",0,J142)</f>
        <v>0</v>
      </c>
      <c r="V142" s="15">
        <f>IF(L142="",0,L142)</f>
        <v>0</v>
      </c>
      <c r="W142" s="15">
        <f>IF(N142="",0,N142)</f>
        <v>0</v>
      </c>
      <c r="X142" s="15">
        <f>IF(P142="",0,P142)</f>
        <v>508.28363154406895</v>
      </c>
    </row>
    <row r="143" spans="1:23" s="24" customFormat="1" ht="12.75" customHeight="1">
      <c r="A143" s="12">
        <v>139</v>
      </c>
      <c r="B143" s="13" t="s">
        <v>924</v>
      </c>
      <c r="C143" s="14" t="s">
        <v>925</v>
      </c>
      <c r="D143" s="28"/>
      <c r="E143" s="53"/>
      <c r="F143" s="55">
        <f t="shared" si="50"/>
      </c>
      <c r="G143" s="56"/>
      <c r="H143" s="57">
        <f t="shared" si="51"/>
      </c>
      <c r="I143" s="53"/>
      <c r="J143" s="55">
        <f t="shared" si="52"/>
      </c>
      <c r="K143" s="56"/>
      <c r="L143" s="59">
        <f t="shared" si="53"/>
      </c>
      <c r="M143" s="54">
        <v>0.02087962962962963</v>
      </c>
      <c r="N143" s="55">
        <f t="shared" si="54"/>
        <v>489.4678492239468</v>
      </c>
      <c r="O143" s="56"/>
      <c r="P143" s="44">
        <f t="shared" si="55"/>
      </c>
      <c r="Q143" s="52">
        <f t="shared" si="56"/>
        <v>489.4678492239468</v>
      </c>
      <c r="R143" s="52">
        <f t="shared" si="57"/>
        <v>489.4678492239468</v>
      </c>
      <c r="S143" s="41"/>
      <c r="T143" s="41"/>
      <c r="U143" s="41"/>
      <c r="V143" s="41"/>
      <c r="W143" s="41"/>
    </row>
    <row r="144" spans="1:24" s="24" customFormat="1" ht="12.75" customHeight="1">
      <c r="A144" s="12">
        <v>140</v>
      </c>
      <c r="B144" s="13" t="s">
        <v>246</v>
      </c>
      <c r="C144" s="77" t="s">
        <v>247</v>
      </c>
      <c r="D144" s="78"/>
      <c r="E144" s="53"/>
      <c r="F144" s="55">
        <f t="shared" si="50"/>
      </c>
      <c r="G144" s="56">
        <v>0.0241087962962963</v>
      </c>
      <c r="H144" s="57">
        <f t="shared" si="51"/>
        <v>454.63274123859816</v>
      </c>
      <c r="I144" s="53"/>
      <c r="J144" s="55">
        <f t="shared" si="52"/>
      </c>
      <c r="K144" s="56"/>
      <c r="L144" s="59">
        <f t="shared" si="53"/>
      </c>
      <c r="M144" s="54"/>
      <c r="N144" s="55">
        <f t="shared" si="54"/>
      </c>
      <c r="O144" s="56"/>
      <c r="P144" s="44">
        <f t="shared" si="55"/>
      </c>
      <c r="Q144" s="52">
        <f t="shared" si="56"/>
        <v>454.63274123859816</v>
      </c>
      <c r="R144" s="52">
        <f t="shared" si="57"/>
        <v>454.63274123859816</v>
      </c>
      <c r="S144" s="15">
        <f>IF(F144="",0,F144)</f>
        <v>0</v>
      </c>
      <c r="T144" s="15">
        <f>IF(H144="",0,H144)</f>
        <v>454.63274123859816</v>
      </c>
      <c r="U144" s="15">
        <f>IF(J144="",0,J144)</f>
        <v>0</v>
      </c>
      <c r="V144" s="15">
        <f>IF(L144="",0,L144)</f>
        <v>0</v>
      </c>
      <c r="W144" s="15">
        <f>IF(N144="",0,N144)</f>
        <v>0</v>
      </c>
      <c r="X144" s="15">
        <f>IF(P144="",0,P144)</f>
        <v>0</v>
      </c>
    </row>
    <row r="145" spans="1:24" s="24" customFormat="1" ht="12.75" customHeight="1">
      <c r="A145" s="12">
        <v>141</v>
      </c>
      <c r="B145" s="13" t="s">
        <v>224</v>
      </c>
      <c r="C145" s="77" t="s">
        <v>248</v>
      </c>
      <c r="D145" s="78"/>
      <c r="E145" s="53"/>
      <c r="F145" s="55">
        <f t="shared" si="50"/>
      </c>
      <c r="G145" s="56">
        <v>0.02443287037037037</v>
      </c>
      <c r="H145" s="57">
        <f t="shared" si="51"/>
        <v>448.60255802937</v>
      </c>
      <c r="I145" s="53"/>
      <c r="J145" s="55">
        <f t="shared" si="52"/>
      </c>
      <c r="K145" s="56"/>
      <c r="L145" s="59">
        <f t="shared" si="53"/>
      </c>
      <c r="M145" s="54"/>
      <c r="N145" s="55">
        <f t="shared" si="54"/>
      </c>
      <c r="O145" s="56"/>
      <c r="P145" s="44">
        <f t="shared" si="55"/>
      </c>
      <c r="Q145" s="52">
        <f t="shared" si="56"/>
        <v>448.60255802937</v>
      </c>
      <c r="R145" s="52">
        <f t="shared" si="57"/>
        <v>448.60255802937</v>
      </c>
      <c r="S145" s="15">
        <f>IF(F145="",0,F145)</f>
        <v>0</v>
      </c>
      <c r="T145" s="15">
        <f>IF(H145="",0,H145)</f>
        <v>448.60255802937</v>
      </c>
      <c r="U145" s="15">
        <f>IF(J145="",0,J145)</f>
        <v>0</v>
      </c>
      <c r="V145" s="15">
        <f>IF(L145="",0,L145)</f>
        <v>0</v>
      </c>
      <c r="W145" s="15">
        <f>IF(N145="",0,N145)</f>
        <v>0</v>
      </c>
      <c r="X145" s="15">
        <f>IF(P145="",0,P145)</f>
        <v>0</v>
      </c>
    </row>
    <row r="146" spans="1:24" s="24" customFormat="1" ht="12.75" customHeight="1">
      <c r="A146" s="12">
        <v>142</v>
      </c>
      <c r="B146" s="13" t="s">
        <v>249</v>
      </c>
      <c r="C146" s="77" t="s">
        <v>250</v>
      </c>
      <c r="D146" s="78"/>
      <c r="E146" s="53"/>
      <c r="F146" s="55">
        <f t="shared" si="50"/>
      </c>
      <c r="G146" s="56">
        <v>0.02578703703703704</v>
      </c>
      <c r="H146" s="57">
        <f t="shared" si="51"/>
        <v>425.0448833034111</v>
      </c>
      <c r="I146" s="53"/>
      <c r="J146" s="55">
        <f t="shared" si="52"/>
      </c>
      <c r="K146" s="56"/>
      <c r="L146" s="59">
        <f t="shared" si="53"/>
      </c>
      <c r="M146" s="54"/>
      <c r="N146" s="55">
        <f t="shared" si="54"/>
      </c>
      <c r="O146" s="56"/>
      <c r="P146" s="44">
        <f t="shared" si="55"/>
      </c>
      <c r="Q146" s="52">
        <f t="shared" si="56"/>
        <v>425.0448833034111</v>
      </c>
      <c r="R146" s="52">
        <f t="shared" si="57"/>
        <v>425.0448833034111</v>
      </c>
      <c r="S146" s="15">
        <f>IF(F146="",0,F146)</f>
        <v>0</v>
      </c>
      <c r="T146" s="15">
        <f>IF(H146="",0,H146)</f>
        <v>425.0448833034111</v>
      </c>
      <c r="U146" s="15">
        <f>IF(J146="",0,J146)</f>
        <v>0</v>
      </c>
      <c r="V146" s="15">
        <f>IF(L146="",0,L146)</f>
        <v>0</v>
      </c>
      <c r="W146" s="15">
        <f>IF(N146="",0,N146)</f>
        <v>0</v>
      </c>
      <c r="X146" s="15">
        <f>IF(P146="",0,P146)</f>
        <v>0</v>
      </c>
    </row>
    <row r="147" spans="1:23" s="24" customFormat="1" ht="12.75" customHeight="1">
      <c r="A147" s="12">
        <v>143</v>
      </c>
      <c r="B147" s="13"/>
      <c r="C147" s="14"/>
      <c r="D147" s="28"/>
      <c r="E147" s="53"/>
      <c r="F147" s="55">
        <f t="shared" si="50"/>
      </c>
      <c r="G147" s="56"/>
      <c r="H147" s="57">
        <f t="shared" si="51"/>
      </c>
      <c r="I147" s="53"/>
      <c r="J147" s="55">
        <f t="shared" si="52"/>
      </c>
      <c r="K147" s="56"/>
      <c r="L147" s="59">
        <f t="shared" si="53"/>
      </c>
      <c r="M147" s="54"/>
      <c r="N147" s="55">
        <f t="shared" si="54"/>
      </c>
      <c r="O147" s="56"/>
      <c r="P147" s="44">
        <f t="shared" si="55"/>
      </c>
      <c r="Q147" s="52">
        <f t="shared" si="56"/>
      </c>
      <c r="R147" s="52">
        <f t="shared" si="57"/>
      </c>
      <c r="S147" s="41"/>
      <c r="T147" s="41"/>
      <c r="U147" s="41"/>
      <c r="V147" s="41"/>
      <c r="W147" s="41"/>
    </row>
    <row r="148" spans="1:23" s="24" customFormat="1" ht="12.75" customHeight="1">
      <c r="A148" s="12">
        <v>144</v>
      </c>
      <c r="B148" s="13"/>
      <c r="C148" s="14"/>
      <c r="D148" s="28"/>
      <c r="E148" s="53"/>
      <c r="F148" s="55">
        <f t="shared" si="50"/>
      </c>
      <c r="G148" s="56"/>
      <c r="H148" s="57">
        <f t="shared" si="51"/>
      </c>
      <c r="I148" s="53"/>
      <c r="J148" s="55">
        <f t="shared" si="52"/>
      </c>
      <c r="K148" s="56"/>
      <c r="L148" s="59">
        <f t="shared" si="53"/>
      </c>
      <c r="M148" s="54"/>
      <c r="N148" s="55">
        <f t="shared" si="54"/>
      </c>
      <c r="O148" s="56"/>
      <c r="P148" s="44">
        <f t="shared" si="55"/>
      </c>
      <c r="Q148" s="52">
        <f t="shared" si="56"/>
      </c>
      <c r="R148" s="52">
        <f t="shared" si="57"/>
      </c>
      <c r="S148" s="41"/>
      <c r="T148" s="41"/>
      <c r="U148" s="41"/>
      <c r="V148" s="41"/>
      <c r="W148" s="41"/>
    </row>
    <row r="149" spans="1:23" s="24" customFormat="1" ht="12.75" customHeight="1">
      <c r="A149" s="12">
        <v>145</v>
      </c>
      <c r="B149" s="13"/>
      <c r="C149" s="14"/>
      <c r="D149" s="28"/>
      <c r="E149" s="53"/>
      <c r="F149" s="55">
        <f t="shared" si="50"/>
      </c>
      <c r="G149" s="56"/>
      <c r="H149" s="57">
        <f t="shared" si="51"/>
      </c>
      <c r="I149" s="53"/>
      <c r="J149" s="55">
        <f t="shared" si="52"/>
      </c>
      <c r="K149" s="56"/>
      <c r="L149" s="59">
        <f t="shared" si="53"/>
      </c>
      <c r="M149" s="54"/>
      <c r="N149" s="55">
        <f t="shared" si="54"/>
      </c>
      <c r="O149" s="56"/>
      <c r="P149" s="44">
        <f t="shared" si="55"/>
      </c>
      <c r="Q149" s="52">
        <f t="shared" si="56"/>
      </c>
      <c r="R149" s="52">
        <f t="shared" si="57"/>
      </c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D1">
      <selection activeCell="Y8" sqref="Y8"/>
    </sheetView>
  </sheetViews>
  <sheetFormatPr defaultColWidth="9.140625" defaultRowHeight="12.75"/>
  <cols>
    <col min="1" max="1" width="4.57421875" style="25" customWidth="1"/>
    <col min="2" max="2" width="11.140625" style="23" bestFit="1" customWidth="1"/>
    <col min="3" max="3" width="19.00390625" style="23" bestFit="1" customWidth="1"/>
    <col min="4" max="4" width="24.57421875" style="30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13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0.015462962962962963</v>
      </c>
      <c r="F2" s="33"/>
      <c r="G2" s="46">
        <v>0.015474537037037038</v>
      </c>
      <c r="H2" s="35"/>
      <c r="I2" s="36">
        <v>0.017638888888888888</v>
      </c>
      <c r="J2" s="33"/>
      <c r="K2" s="46">
        <v>0.008368055555555556</v>
      </c>
      <c r="L2" s="47"/>
      <c r="M2" s="36">
        <v>0.015439814814814816</v>
      </c>
      <c r="N2" s="33"/>
      <c r="O2" s="46">
        <v>0.015497685185185186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13" t="s">
        <v>37</v>
      </c>
      <c r="C5" s="14" t="s">
        <v>126</v>
      </c>
      <c r="D5" s="28" t="s">
        <v>65</v>
      </c>
      <c r="E5" s="53">
        <v>0.015462962962962963</v>
      </c>
      <c r="F5" s="55">
        <f aca="true" t="shared" si="0" ref="F5:F36">IF(E5="","",E$2/(E5)*$T$3)</f>
        <v>1000</v>
      </c>
      <c r="G5" s="56">
        <v>0.015474537037037038</v>
      </c>
      <c r="H5" s="57">
        <f aca="true" t="shared" si="1" ref="H5:H36">IF(G5="","",G$2/(G5)*$T$3)</f>
        <v>1000</v>
      </c>
      <c r="I5" s="53"/>
      <c r="J5" s="55">
        <f aca="true" t="shared" si="2" ref="J5:J36">IF(I5="","",I$2/(I5)*$T$3)</f>
      </c>
      <c r="K5" s="56"/>
      <c r="L5" s="59">
        <f aca="true" t="shared" si="3" ref="L5:L36">IF(K5="","",K$2/(K5)*$T$3)</f>
      </c>
      <c r="M5" s="54">
        <v>0.01556712962962963</v>
      </c>
      <c r="N5" s="55">
        <f aca="true" t="shared" si="4" ref="N5:N36">IF(M5="","",M$2/(M5)*$T$3)</f>
        <v>991.82156133829</v>
      </c>
      <c r="O5" s="56"/>
      <c r="P5" s="44">
        <f aca="true" t="shared" si="5" ref="P5:P36">IF(O5="","",O$2/(O5)*$T$3)</f>
      </c>
      <c r="Q5" s="52">
        <f aca="true" t="shared" si="6" ref="Q5:Q36">IF(B5="","",SUM(F5,H5,J5,L5,N5,P5))</f>
        <v>2991.82156133829</v>
      </c>
      <c r="R5" s="52">
        <f aca="true" t="shared" si="7" ref="R5:R36">IF(Q5="","",IF(COUNT(S5:X5)&lt;$T$2,Q5,IF(COUNT(S5:X5)=$T$2,Q5-MIN(S5:X5),Q5-MIN(S5:X5)-SMALL(S5:X5,2)-SMALL(S5:X5,3))))</f>
        <v>2991.82156133829</v>
      </c>
      <c r="S5" s="15">
        <f aca="true" t="shared" si="8" ref="S5:S36">IF(F5="",0,F5)</f>
        <v>1000</v>
      </c>
      <c r="T5" s="15">
        <f aca="true" t="shared" si="9" ref="T5:T36">IF(H5="",0,H5)</f>
        <v>1000</v>
      </c>
      <c r="U5" s="15">
        <f aca="true" t="shared" si="10" ref="U5:U36">IF(J5="",0,J5)</f>
        <v>0</v>
      </c>
      <c r="V5" s="15">
        <f aca="true" t="shared" si="11" ref="V5:V36">IF(L5="",0,L5)</f>
        <v>0</v>
      </c>
      <c r="W5" s="15">
        <f aca="true" t="shared" si="12" ref="W5:W36">IF(N5="",0,N5)</f>
        <v>991.82156133829</v>
      </c>
      <c r="X5" s="15">
        <f aca="true" t="shared" si="13" ref="X5:X36">IF(P5="",0,P5)</f>
        <v>0</v>
      </c>
      <c r="Y5" s="16"/>
    </row>
    <row r="6" spans="1:25" s="3" customFormat="1" ht="12.75" customHeight="1">
      <c r="A6" s="12">
        <v>2</v>
      </c>
      <c r="B6" s="13" t="s">
        <v>82</v>
      </c>
      <c r="C6" s="14" t="s">
        <v>129</v>
      </c>
      <c r="D6" s="28" t="s">
        <v>35</v>
      </c>
      <c r="E6" s="53">
        <v>0.017152777777777777</v>
      </c>
      <c r="F6" s="55">
        <f t="shared" si="0"/>
        <v>901.484480431849</v>
      </c>
      <c r="G6" s="56">
        <v>0.016979166666666667</v>
      </c>
      <c r="H6" s="57">
        <f t="shared" si="1"/>
        <v>911.3837764144513</v>
      </c>
      <c r="I6" s="53">
        <v>0.01840277777777778</v>
      </c>
      <c r="J6" s="55">
        <f t="shared" si="2"/>
        <v>958.4905660377358</v>
      </c>
      <c r="K6" s="56">
        <v>0.009722222217533272</v>
      </c>
      <c r="L6" s="59">
        <f t="shared" si="3"/>
        <v>860.7142861294013</v>
      </c>
      <c r="M6" s="54">
        <v>0.018506944444444444</v>
      </c>
      <c r="N6" s="55">
        <f t="shared" si="4"/>
        <v>834.2714196372733</v>
      </c>
      <c r="O6" s="56">
        <v>0.015497685185185186</v>
      </c>
      <c r="P6" s="44">
        <f t="shared" si="5"/>
        <v>1000</v>
      </c>
      <c r="Q6" s="52">
        <f t="shared" si="6"/>
        <v>5466.344528650711</v>
      </c>
      <c r="R6" s="52">
        <f t="shared" si="7"/>
        <v>2869.874342452187</v>
      </c>
      <c r="S6" s="15">
        <f t="shared" si="8"/>
        <v>901.484480431849</v>
      </c>
      <c r="T6" s="15">
        <f t="shared" si="9"/>
        <v>911.3837764144513</v>
      </c>
      <c r="U6" s="15">
        <f t="shared" si="10"/>
        <v>958.4905660377358</v>
      </c>
      <c r="V6" s="15">
        <f t="shared" si="11"/>
        <v>860.7142861294013</v>
      </c>
      <c r="W6" s="15">
        <f t="shared" si="12"/>
        <v>834.2714196372733</v>
      </c>
      <c r="X6" s="15">
        <f t="shared" si="13"/>
        <v>1000</v>
      </c>
      <c r="Y6" s="42"/>
    </row>
    <row r="7" spans="1:25" s="3" customFormat="1" ht="12.75" customHeight="1">
      <c r="A7" s="12">
        <v>3</v>
      </c>
      <c r="B7" s="13" t="s">
        <v>78</v>
      </c>
      <c r="C7" s="14" t="s">
        <v>127</v>
      </c>
      <c r="D7" s="28" t="s">
        <v>65</v>
      </c>
      <c r="E7" s="53">
        <v>0.016076388888888887</v>
      </c>
      <c r="F7" s="55">
        <f t="shared" si="0"/>
        <v>961.8430525557957</v>
      </c>
      <c r="G7" s="56">
        <v>0.017152777777777777</v>
      </c>
      <c r="H7" s="57">
        <f t="shared" si="1"/>
        <v>902.1592442645076</v>
      </c>
      <c r="I7" s="53"/>
      <c r="J7" s="55">
        <f t="shared" si="2"/>
      </c>
      <c r="K7" s="56"/>
      <c r="L7" s="59">
        <f t="shared" si="3"/>
      </c>
      <c r="M7" s="54">
        <v>0.017662037037037035</v>
      </c>
      <c r="N7" s="55">
        <f t="shared" si="4"/>
        <v>874.1808650065532</v>
      </c>
      <c r="O7" s="56"/>
      <c r="P7" s="44">
        <f t="shared" si="5"/>
      </c>
      <c r="Q7" s="52">
        <f t="shared" si="6"/>
        <v>2738.1831618268566</v>
      </c>
      <c r="R7" s="52">
        <f t="shared" si="7"/>
        <v>2738.1831618268566</v>
      </c>
      <c r="S7" s="15">
        <f t="shared" si="8"/>
        <v>961.8430525557957</v>
      </c>
      <c r="T7" s="15">
        <f t="shared" si="9"/>
        <v>902.1592442645076</v>
      </c>
      <c r="U7" s="15">
        <f t="shared" si="10"/>
        <v>0</v>
      </c>
      <c r="V7" s="15">
        <f t="shared" si="11"/>
        <v>0</v>
      </c>
      <c r="W7" s="15">
        <f t="shared" si="12"/>
        <v>874.1808650065532</v>
      </c>
      <c r="X7" s="15">
        <f t="shared" si="13"/>
        <v>0</v>
      </c>
      <c r="Y7" s="16"/>
    </row>
    <row r="8" spans="1:25" s="24" customFormat="1" ht="12.75" customHeight="1">
      <c r="A8" s="12">
        <v>4</v>
      </c>
      <c r="B8" s="13" t="s">
        <v>37</v>
      </c>
      <c r="C8" s="14" t="s">
        <v>128</v>
      </c>
      <c r="D8" s="28" t="s">
        <v>91</v>
      </c>
      <c r="E8" s="53">
        <v>0.01707175925925926</v>
      </c>
      <c r="F8" s="55">
        <f t="shared" si="0"/>
        <v>905.7627118644068</v>
      </c>
      <c r="G8" s="56"/>
      <c r="H8" s="57">
        <f t="shared" si="1"/>
      </c>
      <c r="I8" s="53">
        <v>0.018194444444444444</v>
      </c>
      <c r="J8" s="55">
        <f t="shared" si="2"/>
        <v>969.4656488549617</v>
      </c>
      <c r="K8" s="56">
        <v>0.009849537040281575</v>
      </c>
      <c r="L8" s="59">
        <f t="shared" si="3"/>
        <v>849.5887188740734</v>
      </c>
      <c r="M8" s="54">
        <v>0.020520833333333332</v>
      </c>
      <c r="N8" s="55">
        <f t="shared" si="4"/>
        <v>752.3970671178795</v>
      </c>
      <c r="O8" s="56"/>
      <c r="P8" s="44">
        <f t="shared" si="5"/>
      </c>
      <c r="Q8" s="52">
        <f t="shared" si="6"/>
        <v>3477.2141467113215</v>
      </c>
      <c r="R8" s="52">
        <f t="shared" si="7"/>
        <v>2724.817079593442</v>
      </c>
      <c r="S8" s="15">
        <f t="shared" si="8"/>
        <v>905.7627118644068</v>
      </c>
      <c r="T8" s="15">
        <f t="shared" si="9"/>
        <v>0</v>
      </c>
      <c r="U8" s="15">
        <f t="shared" si="10"/>
        <v>969.4656488549617</v>
      </c>
      <c r="V8" s="15">
        <f t="shared" si="11"/>
        <v>849.5887188740734</v>
      </c>
      <c r="W8" s="15">
        <f t="shared" si="12"/>
        <v>752.3970671178795</v>
      </c>
      <c r="X8" s="15">
        <f t="shared" si="13"/>
        <v>0</v>
      </c>
      <c r="Y8" s="16"/>
    </row>
    <row r="9" spans="1:25" s="24" customFormat="1" ht="12.75" customHeight="1">
      <c r="A9" s="12">
        <v>5</v>
      </c>
      <c r="B9" s="13" t="s">
        <v>81</v>
      </c>
      <c r="C9" s="14" t="s">
        <v>60</v>
      </c>
      <c r="D9" s="28" t="s">
        <v>27</v>
      </c>
      <c r="E9" s="53">
        <v>0.017743055555555557</v>
      </c>
      <c r="F9" s="55">
        <f t="shared" si="0"/>
        <v>871.4938030006523</v>
      </c>
      <c r="G9" s="56">
        <v>0.018206018518518517</v>
      </c>
      <c r="H9" s="57">
        <f t="shared" si="1"/>
        <v>849.9682136045774</v>
      </c>
      <c r="I9" s="53">
        <v>0.019143518518518518</v>
      </c>
      <c r="J9" s="55">
        <f t="shared" si="2"/>
        <v>921.4026602176541</v>
      </c>
      <c r="K9" s="56">
        <v>0.010416666664241347</v>
      </c>
      <c r="L9" s="59">
        <f t="shared" si="3"/>
        <v>803.3333335203739</v>
      </c>
      <c r="M9" s="54">
        <v>0.019537037037037037</v>
      </c>
      <c r="N9" s="55">
        <f t="shared" si="4"/>
        <v>790.2843601895735</v>
      </c>
      <c r="O9" s="56"/>
      <c r="P9" s="44">
        <f t="shared" si="5"/>
      </c>
      <c r="Q9" s="52">
        <f t="shared" si="6"/>
        <v>4236.482370532831</v>
      </c>
      <c r="R9" s="52">
        <f t="shared" si="7"/>
        <v>2642.8646768228837</v>
      </c>
      <c r="S9" s="15">
        <f t="shared" si="8"/>
        <v>871.4938030006523</v>
      </c>
      <c r="T9" s="15">
        <f t="shared" si="9"/>
        <v>849.9682136045774</v>
      </c>
      <c r="U9" s="15">
        <f t="shared" si="10"/>
        <v>921.4026602176541</v>
      </c>
      <c r="V9" s="15">
        <f t="shared" si="11"/>
        <v>803.3333335203739</v>
      </c>
      <c r="W9" s="15">
        <f t="shared" si="12"/>
        <v>790.2843601895735</v>
      </c>
      <c r="X9" s="15">
        <f t="shared" si="13"/>
        <v>0</v>
      </c>
      <c r="Y9" s="42"/>
    </row>
    <row r="10" spans="1:25" s="24" customFormat="1" ht="12.75" customHeight="1">
      <c r="A10" s="12">
        <v>6</v>
      </c>
      <c r="B10" s="80" t="s">
        <v>68</v>
      </c>
      <c r="C10" s="80" t="s">
        <v>69</v>
      </c>
      <c r="D10" s="81" t="s">
        <v>27</v>
      </c>
      <c r="E10" s="53"/>
      <c r="F10" s="55">
        <f t="shared" si="0"/>
      </c>
      <c r="G10" s="56">
        <v>0.018969907407407408</v>
      </c>
      <c r="H10" s="57">
        <f t="shared" si="1"/>
        <v>815.7413056741917</v>
      </c>
      <c r="I10" s="53">
        <v>0.018530092592592595</v>
      </c>
      <c r="J10" s="55">
        <f t="shared" si="2"/>
        <v>951.9050593379137</v>
      </c>
      <c r="K10" s="56">
        <v>0.010555555556493346</v>
      </c>
      <c r="L10" s="59">
        <f t="shared" si="3"/>
        <v>792.7631578243052</v>
      </c>
      <c r="M10" s="54"/>
      <c r="N10" s="55">
        <f t="shared" si="4"/>
      </c>
      <c r="O10" s="56"/>
      <c r="P10" s="44">
        <f t="shared" si="5"/>
      </c>
      <c r="Q10" s="52">
        <f t="shared" si="6"/>
        <v>2560.4095228364104</v>
      </c>
      <c r="R10" s="52">
        <f t="shared" si="7"/>
        <v>2560.4095228364104</v>
      </c>
      <c r="S10" s="15">
        <f t="shared" si="8"/>
        <v>0</v>
      </c>
      <c r="T10" s="15">
        <f t="shared" si="9"/>
        <v>815.7413056741917</v>
      </c>
      <c r="U10" s="15">
        <f t="shared" si="10"/>
        <v>951.9050593379137</v>
      </c>
      <c r="V10" s="15">
        <f t="shared" si="11"/>
        <v>792.7631578243052</v>
      </c>
      <c r="W10" s="15">
        <f t="shared" si="12"/>
        <v>0</v>
      </c>
      <c r="X10" s="15">
        <f t="shared" si="13"/>
        <v>0</v>
      </c>
      <c r="Y10" s="42"/>
    </row>
    <row r="11" spans="1:25" s="24" customFormat="1" ht="12.75" customHeight="1">
      <c r="A11" s="12">
        <v>7</v>
      </c>
      <c r="B11" s="13" t="s">
        <v>74</v>
      </c>
      <c r="C11" s="14" t="s">
        <v>75</v>
      </c>
      <c r="D11" s="28" t="s">
        <v>35</v>
      </c>
      <c r="E11" s="53">
        <v>0.018506944444444444</v>
      </c>
      <c r="F11" s="55">
        <f t="shared" si="0"/>
        <v>835.5222013758599</v>
      </c>
      <c r="G11" s="56">
        <v>0.018784722222222223</v>
      </c>
      <c r="H11" s="57">
        <f t="shared" si="1"/>
        <v>823.7831176833026</v>
      </c>
      <c r="I11" s="53">
        <v>0.02091435185185185</v>
      </c>
      <c r="J11" s="55">
        <f t="shared" si="2"/>
        <v>843.3868289983399</v>
      </c>
      <c r="K11" s="56"/>
      <c r="L11" s="59">
        <f t="shared" si="3"/>
      </c>
      <c r="M11" s="54">
        <v>0.021585648148148145</v>
      </c>
      <c r="N11" s="55">
        <f t="shared" si="4"/>
        <v>715.2815013404827</v>
      </c>
      <c r="O11" s="56"/>
      <c r="P11" s="44">
        <f t="shared" si="5"/>
      </c>
      <c r="Q11" s="52">
        <f t="shared" si="6"/>
        <v>3217.9736493979854</v>
      </c>
      <c r="R11" s="52">
        <f t="shared" si="7"/>
        <v>2502.692148057503</v>
      </c>
      <c r="S11" s="15">
        <f t="shared" si="8"/>
        <v>835.5222013758599</v>
      </c>
      <c r="T11" s="15">
        <f t="shared" si="9"/>
        <v>823.7831176833026</v>
      </c>
      <c r="U11" s="15">
        <f t="shared" si="10"/>
        <v>843.3868289983399</v>
      </c>
      <c r="V11" s="15">
        <f t="shared" si="11"/>
        <v>0</v>
      </c>
      <c r="W11" s="15">
        <f t="shared" si="12"/>
        <v>715.2815013404827</v>
      </c>
      <c r="X11" s="15">
        <f t="shared" si="13"/>
        <v>0</v>
      </c>
      <c r="Y11" s="42"/>
    </row>
    <row r="12" spans="1:24" s="24" customFormat="1" ht="12.75" customHeight="1">
      <c r="A12" s="12">
        <v>8</v>
      </c>
      <c r="B12" s="80" t="s">
        <v>257</v>
      </c>
      <c r="C12" s="80" t="s">
        <v>159</v>
      </c>
      <c r="D12" s="81" t="s">
        <v>27</v>
      </c>
      <c r="E12" s="53"/>
      <c r="F12" s="55">
        <f t="shared" si="0"/>
      </c>
      <c r="G12" s="56">
        <v>0.01986111111111111</v>
      </c>
      <c r="H12" s="57">
        <f t="shared" si="1"/>
        <v>779.1375291375292</v>
      </c>
      <c r="I12" s="53">
        <v>0.01943287037037037</v>
      </c>
      <c r="J12" s="55">
        <f t="shared" si="2"/>
        <v>907.6831447290052</v>
      </c>
      <c r="K12" s="56">
        <v>0.011157407403516117</v>
      </c>
      <c r="L12" s="59">
        <f t="shared" si="3"/>
        <v>750.0000002615722</v>
      </c>
      <c r="M12" s="54"/>
      <c r="N12" s="55">
        <f t="shared" si="4"/>
      </c>
      <c r="O12" s="56">
        <v>0.019768518518518515</v>
      </c>
      <c r="P12" s="44">
        <f t="shared" si="5"/>
        <v>783.9578454332554</v>
      </c>
      <c r="Q12" s="52">
        <f t="shared" si="6"/>
        <v>3220.778519561362</v>
      </c>
      <c r="R12" s="52">
        <f t="shared" si="7"/>
        <v>2470.77851929979</v>
      </c>
      <c r="S12" s="15">
        <f t="shared" si="8"/>
        <v>0</v>
      </c>
      <c r="T12" s="15">
        <f t="shared" si="9"/>
        <v>779.1375291375292</v>
      </c>
      <c r="U12" s="15">
        <f t="shared" si="10"/>
        <v>907.6831447290052</v>
      </c>
      <c r="V12" s="15">
        <f t="shared" si="11"/>
        <v>750.0000002615722</v>
      </c>
      <c r="W12" s="15">
        <f t="shared" si="12"/>
        <v>0</v>
      </c>
      <c r="X12" s="15">
        <f t="shared" si="13"/>
        <v>783.9578454332554</v>
      </c>
    </row>
    <row r="13" spans="1:25" s="24" customFormat="1" ht="12.75" customHeight="1">
      <c r="A13" s="12">
        <v>9</v>
      </c>
      <c r="B13" s="13" t="s">
        <v>123</v>
      </c>
      <c r="C13" s="14" t="s">
        <v>130</v>
      </c>
      <c r="D13" s="28" t="s">
        <v>65</v>
      </c>
      <c r="E13" s="53">
        <v>0.017511574074074072</v>
      </c>
      <c r="F13" s="55">
        <f t="shared" si="0"/>
        <v>883.0138797091872</v>
      </c>
      <c r="G13" s="56">
        <v>0.019270833333333334</v>
      </c>
      <c r="H13" s="57">
        <f t="shared" si="1"/>
        <v>803.003003003003</v>
      </c>
      <c r="I13" s="53"/>
      <c r="J13" s="55">
        <f t="shared" si="2"/>
      </c>
      <c r="K13" s="56"/>
      <c r="L13" s="59">
        <f t="shared" si="3"/>
      </c>
      <c r="M13" s="54">
        <v>0.020925925925925928</v>
      </c>
      <c r="N13" s="55">
        <f t="shared" si="4"/>
        <v>737.8318584070796</v>
      </c>
      <c r="O13" s="56"/>
      <c r="P13" s="44">
        <f t="shared" si="5"/>
      </c>
      <c r="Q13" s="52">
        <f t="shared" si="6"/>
        <v>2423.84874111927</v>
      </c>
      <c r="R13" s="52">
        <f t="shared" si="7"/>
        <v>2423.84874111927</v>
      </c>
      <c r="S13" s="15">
        <f t="shared" si="8"/>
        <v>883.0138797091872</v>
      </c>
      <c r="T13" s="15">
        <f t="shared" si="9"/>
        <v>803.003003003003</v>
      </c>
      <c r="U13" s="15">
        <f t="shared" si="10"/>
        <v>0</v>
      </c>
      <c r="V13" s="15">
        <f t="shared" si="11"/>
        <v>0</v>
      </c>
      <c r="W13" s="15">
        <f t="shared" si="12"/>
        <v>737.8318584070796</v>
      </c>
      <c r="X13" s="15">
        <f t="shared" si="13"/>
        <v>0</v>
      </c>
      <c r="Y13" s="42"/>
    </row>
    <row r="14" spans="1:25" s="24" customFormat="1" ht="12.75" customHeight="1">
      <c r="A14" s="12">
        <v>10</v>
      </c>
      <c r="B14" s="13" t="s">
        <v>124</v>
      </c>
      <c r="C14" s="14" t="s">
        <v>131</v>
      </c>
      <c r="D14" s="28" t="s">
        <v>27</v>
      </c>
      <c r="E14" s="53">
        <v>0.01877314814814815</v>
      </c>
      <c r="F14" s="55">
        <f t="shared" si="0"/>
        <v>823.6744759556103</v>
      </c>
      <c r="G14" s="56">
        <v>0.01954861111111111</v>
      </c>
      <c r="H14" s="57">
        <f t="shared" si="1"/>
        <v>791.5926583777384</v>
      </c>
      <c r="I14" s="53"/>
      <c r="J14" s="55">
        <f t="shared" si="2"/>
      </c>
      <c r="K14" s="56">
        <v>0.011087962964666076</v>
      </c>
      <c r="L14" s="59">
        <f t="shared" si="3"/>
        <v>754.6972858966044</v>
      </c>
      <c r="M14" s="54">
        <v>0.021967592592592594</v>
      </c>
      <c r="N14" s="55">
        <f t="shared" si="4"/>
        <v>702.8451001053741</v>
      </c>
      <c r="O14" s="56"/>
      <c r="P14" s="44">
        <f t="shared" si="5"/>
      </c>
      <c r="Q14" s="52">
        <f t="shared" si="6"/>
        <v>3072.8095203353273</v>
      </c>
      <c r="R14" s="52">
        <f t="shared" si="7"/>
        <v>2369.9644202299532</v>
      </c>
      <c r="S14" s="15">
        <f t="shared" si="8"/>
        <v>823.6744759556103</v>
      </c>
      <c r="T14" s="15">
        <f t="shared" si="9"/>
        <v>791.5926583777384</v>
      </c>
      <c r="U14" s="15">
        <f t="shared" si="10"/>
        <v>0</v>
      </c>
      <c r="V14" s="15">
        <f t="shared" si="11"/>
        <v>754.6972858966044</v>
      </c>
      <c r="W14" s="15">
        <f t="shared" si="12"/>
        <v>702.8451001053741</v>
      </c>
      <c r="X14" s="15">
        <f t="shared" si="13"/>
        <v>0</v>
      </c>
      <c r="Y14" s="42"/>
    </row>
    <row r="15" spans="1:25" s="24" customFormat="1" ht="12.75" customHeight="1">
      <c r="A15" s="12">
        <v>11</v>
      </c>
      <c r="B15" s="80" t="s">
        <v>153</v>
      </c>
      <c r="C15" s="80" t="s">
        <v>273</v>
      </c>
      <c r="D15" s="81"/>
      <c r="E15" s="53"/>
      <c r="F15" s="55">
        <f t="shared" si="0"/>
      </c>
      <c r="G15" s="56">
        <v>0.018958333333333334</v>
      </c>
      <c r="H15" s="57">
        <f t="shared" si="1"/>
        <v>816.2393162393163</v>
      </c>
      <c r="I15" s="53"/>
      <c r="J15" s="55">
        <f t="shared" si="2"/>
      </c>
      <c r="K15" s="56">
        <v>0.010995370364980772</v>
      </c>
      <c r="L15" s="59">
        <f t="shared" si="3"/>
        <v>761.0526319519923</v>
      </c>
      <c r="M15" s="54">
        <v>0.02170138888888889</v>
      </c>
      <c r="N15" s="55">
        <f t="shared" si="4"/>
        <v>711.4666666666666</v>
      </c>
      <c r="O15" s="56"/>
      <c r="P15" s="44">
        <f t="shared" si="5"/>
      </c>
      <c r="Q15" s="52">
        <f t="shared" si="6"/>
        <v>2288.7586148579753</v>
      </c>
      <c r="R15" s="52">
        <f t="shared" si="7"/>
        <v>2288.7586148579753</v>
      </c>
      <c r="S15" s="15">
        <f t="shared" si="8"/>
        <v>0</v>
      </c>
      <c r="T15" s="15">
        <f t="shared" si="9"/>
        <v>816.2393162393163</v>
      </c>
      <c r="U15" s="15">
        <f t="shared" si="10"/>
        <v>0</v>
      </c>
      <c r="V15" s="15">
        <f t="shared" si="11"/>
        <v>761.0526319519923</v>
      </c>
      <c r="W15" s="15">
        <f t="shared" si="12"/>
        <v>711.4666666666666</v>
      </c>
      <c r="X15" s="15">
        <f t="shared" si="13"/>
        <v>0</v>
      </c>
      <c r="Y15" s="42"/>
    </row>
    <row r="16" spans="1:24" s="24" customFormat="1" ht="12.75" customHeight="1">
      <c r="A16" s="12">
        <v>12</v>
      </c>
      <c r="B16" s="80" t="s">
        <v>82</v>
      </c>
      <c r="C16" s="80" t="s">
        <v>83</v>
      </c>
      <c r="D16" s="81" t="s">
        <v>27</v>
      </c>
      <c r="E16" s="53"/>
      <c r="F16" s="55">
        <f t="shared" si="0"/>
      </c>
      <c r="G16" s="56">
        <v>0.02314814814814815</v>
      </c>
      <c r="H16" s="57">
        <f t="shared" si="1"/>
        <v>668.5</v>
      </c>
      <c r="I16" s="53">
        <v>0.02181712962962963</v>
      </c>
      <c r="J16" s="55">
        <f t="shared" si="2"/>
        <v>808.4880636604773</v>
      </c>
      <c r="K16" s="56">
        <v>0.012881944450782612</v>
      </c>
      <c r="L16" s="59">
        <f t="shared" si="3"/>
        <v>649.5956870119227</v>
      </c>
      <c r="M16" s="54"/>
      <c r="N16" s="55">
        <f t="shared" si="4"/>
      </c>
      <c r="O16" s="56"/>
      <c r="P16" s="44">
        <f t="shared" si="5"/>
      </c>
      <c r="Q16" s="52">
        <f t="shared" si="6"/>
        <v>2126.5837506724</v>
      </c>
      <c r="R16" s="52">
        <f t="shared" si="7"/>
        <v>2126.5837506724</v>
      </c>
      <c r="S16" s="15">
        <f t="shared" si="8"/>
        <v>0</v>
      </c>
      <c r="T16" s="15">
        <f t="shared" si="9"/>
        <v>668.5</v>
      </c>
      <c r="U16" s="15">
        <f t="shared" si="10"/>
        <v>808.4880636604773</v>
      </c>
      <c r="V16" s="15">
        <f t="shared" si="11"/>
        <v>649.5956870119227</v>
      </c>
      <c r="W16" s="15">
        <f t="shared" si="12"/>
        <v>0</v>
      </c>
      <c r="X16" s="15">
        <f t="shared" si="13"/>
        <v>0</v>
      </c>
    </row>
    <row r="17" spans="1:24" s="24" customFormat="1" ht="12.75" customHeight="1">
      <c r="A17" s="12">
        <v>13</v>
      </c>
      <c r="B17" s="90" t="s">
        <v>183</v>
      </c>
      <c r="C17" s="90" t="s">
        <v>561</v>
      </c>
      <c r="D17" s="90" t="s">
        <v>290</v>
      </c>
      <c r="E17" s="53"/>
      <c r="F17" s="55">
        <f t="shared" si="0"/>
      </c>
      <c r="G17" s="56"/>
      <c r="H17" s="57">
        <f t="shared" si="1"/>
      </c>
      <c r="I17" s="53">
        <v>0.019039351851851852</v>
      </c>
      <c r="J17" s="55">
        <f t="shared" si="2"/>
        <v>926.4437689969604</v>
      </c>
      <c r="K17" s="56"/>
      <c r="L17" s="59">
        <f t="shared" si="3"/>
      </c>
      <c r="M17" s="54"/>
      <c r="N17" s="55">
        <f t="shared" si="4"/>
      </c>
      <c r="O17" s="56">
        <v>0.01741898148148148</v>
      </c>
      <c r="P17" s="44">
        <f t="shared" si="5"/>
        <v>889.7009966777409</v>
      </c>
      <c r="Q17" s="52">
        <f t="shared" si="6"/>
        <v>1816.1447656747014</v>
      </c>
      <c r="R17" s="52">
        <f t="shared" si="7"/>
        <v>1816.1447656747014</v>
      </c>
      <c r="S17" s="15">
        <f t="shared" si="8"/>
        <v>0</v>
      </c>
      <c r="T17" s="15">
        <f t="shared" si="9"/>
        <v>0</v>
      </c>
      <c r="U17" s="15">
        <f t="shared" si="10"/>
        <v>926.4437689969604</v>
      </c>
      <c r="V17" s="15">
        <f t="shared" si="11"/>
        <v>0</v>
      </c>
      <c r="W17" s="15">
        <f t="shared" si="12"/>
        <v>0</v>
      </c>
      <c r="X17" s="15">
        <f t="shared" si="13"/>
        <v>889.7009966777409</v>
      </c>
    </row>
    <row r="18" spans="1:25" s="24" customFormat="1" ht="12.75" customHeight="1">
      <c r="A18" s="12">
        <v>14</v>
      </c>
      <c r="B18" s="80" t="s">
        <v>251</v>
      </c>
      <c r="C18" s="80" t="s">
        <v>270</v>
      </c>
      <c r="D18" s="81"/>
      <c r="E18" s="53"/>
      <c r="F18" s="55">
        <f t="shared" si="0"/>
      </c>
      <c r="G18" s="56">
        <v>0.016828703703703703</v>
      </c>
      <c r="H18" s="57">
        <f t="shared" si="1"/>
        <v>919.5323246217333</v>
      </c>
      <c r="I18" s="53"/>
      <c r="J18" s="55">
        <f t="shared" si="2"/>
      </c>
      <c r="K18" s="56"/>
      <c r="L18" s="59">
        <f t="shared" si="3"/>
      </c>
      <c r="M18" s="54">
        <v>0.018055555555555557</v>
      </c>
      <c r="N18" s="55">
        <f t="shared" si="4"/>
        <v>855.1282051282051</v>
      </c>
      <c r="O18" s="56"/>
      <c r="P18" s="44">
        <f t="shared" si="5"/>
      </c>
      <c r="Q18" s="52">
        <f t="shared" si="6"/>
        <v>1774.6605297499384</v>
      </c>
      <c r="R18" s="52">
        <f t="shared" si="7"/>
        <v>1774.6605297499384</v>
      </c>
      <c r="S18" s="15">
        <f t="shared" si="8"/>
        <v>0</v>
      </c>
      <c r="T18" s="15">
        <f t="shared" si="9"/>
        <v>919.5323246217333</v>
      </c>
      <c r="U18" s="15">
        <f t="shared" si="10"/>
        <v>0</v>
      </c>
      <c r="V18" s="15">
        <f t="shared" si="11"/>
        <v>0</v>
      </c>
      <c r="W18" s="15">
        <f t="shared" si="12"/>
        <v>855.1282051282051</v>
      </c>
      <c r="X18" s="15">
        <f t="shared" si="13"/>
        <v>0</v>
      </c>
      <c r="Y18" s="42"/>
    </row>
    <row r="19" spans="1:25" s="24" customFormat="1" ht="12.75" customHeight="1">
      <c r="A19" s="12">
        <v>15</v>
      </c>
      <c r="B19" s="80" t="s">
        <v>256</v>
      </c>
      <c r="C19" s="80" t="s">
        <v>174</v>
      </c>
      <c r="D19" s="81" t="s">
        <v>27</v>
      </c>
      <c r="E19" s="53"/>
      <c r="F19" s="55">
        <f t="shared" si="0"/>
      </c>
      <c r="G19" s="56">
        <v>0.01912037037037037</v>
      </c>
      <c r="H19" s="57">
        <f t="shared" si="1"/>
        <v>809.3220338983051</v>
      </c>
      <c r="I19" s="53"/>
      <c r="J19" s="55">
        <f t="shared" si="2"/>
      </c>
      <c r="K19" s="56">
        <v>0.010486111110367347</v>
      </c>
      <c r="L19" s="59">
        <f t="shared" si="3"/>
        <v>798.0132450897145</v>
      </c>
      <c r="M19" s="54"/>
      <c r="N19" s="55">
        <f t="shared" si="4"/>
      </c>
      <c r="O19" s="56"/>
      <c r="P19" s="44">
        <f t="shared" si="5"/>
      </c>
      <c r="Q19" s="52">
        <f t="shared" si="6"/>
        <v>1607.3352789880196</v>
      </c>
      <c r="R19" s="52">
        <f t="shared" si="7"/>
        <v>1607.3352789880196</v>
      </c>
      <c r="S19" s="15">
        <f t="shared" si="8"/>
        <v>0</v>
      </c>
      <c r="T19" s="15">
        <f t="shared" si="9"/>
        <v>809.3220338983051</v>
      </c>
      <c r="U19" s="15">
        <f t="shared" si="10"/>
        <v>0</v>
      </c>
      <c r="V19" s="15">
        <f t="shared" si="11"/>
        <v>798.0132450897145</v>
      </c>
      <c r="W19" s="15">
        <f t="shared" si="12"/>
        <v>0</v>
      </c>
      <c r="X19" s="15">
        <f t="shared" si="13"/>
        <v>0</v>
      </c>
      <c r="Y19" s="42"/>
    </row>
    <row r="20" spans="1:25" s="24" customFormat="1" ht="12.75" customHeight="1">
      <c r="A20" s="12">
        <v>16</v>
      </c>
      <c r="B20" s="80" t="s">
        <v>255</v>
      </c>
      <c r="C20" s="80" t="s">
        <v>272</v>
      </c>
      <c r="D20" s="81" t="s">
        <v>27</v>
      </c>
      <c r="E20" s="53"/>
      <c r="F20" s="55">
        <f t="shared" si="0"/>
      </c>
      <c r="G20" s="56">
        <v>0.018819444444444448</v>
      </c>
      <c r="H20" s="57">
        <f t="shared" si="1"/>
        <v>822.2632226322263</v>
      </c>
      <c r="I20" s="53"/>
      <c r="J20" s="55">
        <f t="shared" si="2"/>
      </c>
      <c r="K20" s="56">
        <v>0.010983796295477077</v>
      </c>
      <c r="L20" s="59">
        <f t="shared" si="3"/>
        <v>761.8545838292144</v>
      </c>
      <c r="M20" s="54"/>
      <c r="N20" s="55">
        <f t="shared" si="4"/>
      </c>
      <c r="O20" s="56"/>
      <c r="P20" s="44">
        <f t="shared" si="5"/>
      </c>
      <c r="Q20" s="52">
        <f t="shared" si="6"/>
        <v>1584.1178064614408</v>
      </c>
      <c r="R20" s="52">
        <f t="shared" si="7"/>
        <v>1584.1178064614408</v>
      </c>
      <c r="S20" s="15">
        <f t="shared" si="8"/>
        <v>0</v>
      </c>
      <c r="T20" s="15">
        <f t="shared" si="9"/>
        <v>822.2632226322263</v>
      </c>
      <c r="U20" s="15">
        <f t="shared" si="10"/>
        <v>0</v>
      </c>
      <c r="V20" s="15">
        <f t="shared" si="11"/>
        <v>761.8545838292144</v>
      </c>
      <c r="W20" s="15">
        <f t="shared" si="12"/>
        <v>0</v>
      </c>
      <c r="X20" s="15">
        <f t="shared" si="13"/>
        <v>0</v>
      </c>
      <c r="Y20" s="42"/>
    </row>
    <row r="21" spans="1:24" s="24" customFormat="1" ht="12.75" customHeight="1">
      <c r="A21" s="12">
        <v>17</v>
      </c>
      <c r="B21" s="13" t="s">
        <v>445</v>
      </c>
      <c r="C21" s="14" t="s">
        <v>459</v>
      </c>
      <c r="D21" s="28"/>
      <c r="E21" s="53"/>
      <c r="F21" s="55">
        <f t="shared" si="0"/>
      </c>
      <c r="G21" s="56"/>
      <c r="H21" s="57">
        <f t="shared" si="1"/>
      </c>
      <c r="I21" s="53"/>
      <c r="J21" s="55">
        <f t="shared" si="2"/>
      </c>
      <c r="K21" s="56">
        <v>0.010914351849351078</v>
      </c>
      <c r="L21" s="59">
        <f t="shared" si="3"/>
        <v>766.7020150219076</v>
      </c>
      <c r="M21" s="54">
        <v>0.020555555555555556</v>
      </c>
      <c r="N21" s="55">
        <f t="shared" si="4"/>
        <v>751.1261261261262</v>
      </c>
      <c r="O21" s="56"/>
      <c r="P21" s="44">
        <f t="shared" si="5"/>
      </c>
      <c r="Q21" s="52">
        <f t="shared" si="6"/>
        <v>1517.8281411480339</v>
      </c>
      <c r="R21" s="52">
        <f t="shared" si="7"/>
        <v>1517.8281411480339</v>
      </c>
      <c r="S21" s="15">
        <f t="shared" si="8"/>
        <v>0</v>
      </c>
      <c r="T21" s="15">
        <f t="shared" si="9"/>
        <v>0</v>
      </c>
      <c r="U21" s="15">
        <f t="shared" si="10"/>
        <v>0</v>
      </c>
      <c r="V21" s="15">
        <f t="shared" si="11"/>
        <v>766.7020150219076</v>
      </c>
      <c r="W21" s="15">
        <f t="shared" si="12"/>
        <v>751.1261261261262</v>
      </c>
      <c r="X21" s="15">
        <f t="shared" si="13"/>
        <v>0</v>
      </c>
    </row>
    <row r="22" spans="1:24" s="24" customFormat="1" ht="12.75" customHeight="1">
      <c r="A22" s="12">
        <v>18</v>
      </c>
      <c r="B22" s="90" t="s">
        <v>560</v>
      </c>
      <c r="C22" s="90" t="s">
        <v>565</v>
      </c>
      <c r="D22" s="90" t="s">
        <v>542</v>
      </c>
      <c r="E22" s="53"/>
      <c r="F22" s="55">
        <f t="shared" si="0"/>
      </c>
      <c r="G22" s="56"/>
      <c r="H22" s="57">
        <f t="shared" si="1"/>
      </c>
      <c r="I22" s="53">
        <v>0.02359953703703704</v>
      </c>
      <c r="J22" s="55">
        <f t="shared" si="2"/>
        <v>747.4252084355074</v>
      </c>
      <c r="K22" s="56"/>
      <c r="L22" s="59">
        <f t="shared" si="3"/>
      </c>
      <c r="M22" s="54"/>
      <c r="N22" s="55">
        <f t="shared" si="4"/>
      </c>
      <c r="O22" s="56">
        <v>0.022754629629629628</v>
      </c>
      <c r="P22" s="44">
        <f t="shared" si="5"/>
        <v>681.0783316378433</v>
      </c>
      <c r="Q22" s="52">
        <f t="shared" si="6"/>
        <v>1428.503540073351</v>
      </c>
      <c r="R22" s="52">
        <f t="shared" si="7"/>
        <v>1428.503540073351</v>
      </c>
      <c r="S22" s="15">
        <f t="shared" si="8"/>
        <v>0</v>
      </c>
      <c r="T22" s="15">
        <f t="shared" si="9"/>
        <v>0</v>
      </c>
      <c r="U22" s="15">
        <f t="shared" si="10"/>
        <v>747.4252084355074</v>
      </c>
      <c r="V22" s="15">
        <f t="shared" si="11"/>
        <v>0</v>
      </c>
      <c r="W22" s="15">
        <f t="shared" si="12"/>
        <v>0</v>
      </c>
      <c r="X22" s="15">
        <f t="shared" si="13"/>
        <v>681.0783316378433</v>
      </c>
    </row>
    <row r="23" spans="1:24" s="24" customFormat="1" ht="12.75" customHeight="1">
      <c r="A23" s="12">
        <v>19</v>
      </c>
      <c r="B23" s="13" t="s">
        <v>450</v>
      </c>
      <c r="C23" s="14" t="s">
        <v>49</v>
      </c>
      <c r="D23" s="28"/>
      <c r="E23" s="53"/>
      <c r="F23" s="55">
        <f t="shared" si="0"/>
      </c>
      <c r="G23" s="56"/>
      <c r="H23" s="57">
        <f t="shared" si="1"/>
      </c>
      <c r="I23" s="53"/>
      <c r="J23" s="55">
        <f t="shared" si="2"/>
      </c>
      <c r="K23" s="56">
        <v>0.011724537034751847</v>
      </c>
      <c r="L23" s="59">
        <f t="shared" si="3"/>
        <v>713.7216190927122</v>
      </c>
      <c r="M23" s="54">
        <v>0.022407407407407407</v>
      </c>
      <c r="N23" s="55">
        <f t="shared" si="4"/>
        <v>689.0495867768595</v>
      </c>
      <c r="O23" s="56"/>
      <c r="P23" s="44">
        <f t="shared" si="5"/>
      </c>
      <c r="Q23" s="52">
        <f t="shared" si="6"/>
        <v>1402.7712058695718</v>
      </c>
      <c r="R23" s="52">
        <f t="shared" si="7"/>
        <v>1402.7712058695718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713.7216190927122</v>
      </c>
      <c r="W23" s="15">
        <f t="shared" si="12"/>
        <v>689.0495867768595</v>
      </c>
      <c r="X23" s="15">
        <f t="shared" si="13"/>
        <v>0</v>
      </c>
    </row>
    <row r="24" spans="1:24" s="24" customFormat="1" ht="12.75" customHeight="1">
      <c r="A24" s="12">
        <v>20</v>
      </c>
      <c r="B24" s="90" t="s">
        <v>183</v>
      </c>
      <c r="C24" s="90" t="s">
        <v>549</v>
      </c>
      <c r="D24" s="90" t="s">
        <v>542</v>
      </c>
      <c r="E24" s="53"/>
      <c r="F24" s="55">
        <f t="shared" si="0"/>
      </c>
      <c r="G24" s="56"/>
      <c r="H24" s="57">
        <f t="shared" si="1"/>
      </c>
      <c r="I24" s="53">
        <v>0.017638888888888888</v>
      </c>
      <c r="J24" s="55">
        <f t="shared" si="2"/>
        <v>1000</v>
      </c>
      <c r="K24" s="56"/>
      <c r="L24" s="59">
        <f t="shared" si="3"/>
      </c>
      <c r="M24" s="54"/>
      <c r="N24" s="55">
        <f t="shared" si="4"/>
      </c>
      <c r="O24" s="56"/>
      <c r="P24" s="44">
        <f t="shared" si="5"/>
      </c>
      <c r="Q24" s="52">
        <f t="shared" si="6"/>
        <v>1000</v>
      </c>
      <c r="R24" s="52">
        <f t="shared" si="7"/>
        <v>1000</v>
      </c>
      <c r="S24" s="15">
        <f t="shared" si="8"/>
        <v>0</v>
      </c>
      <c r="T24" s="15">
        <f t="shared" si="9"/>
        <v>0</v>
      </c>
      <c r="U24" s="15">
        <f t="shared" si="10"/>
        <v>1000</v>
      </c>
      <c r="V24" s="15">
        <f t="shared" si="11"/>
        <v>0</v>
      </c>
      <c r="W24" s="15">
        <f t="shared" si="12"/>
        <v>0</v>
      </c>
      <c r="X24" s="15">
        <f t="shared" si="13"/>
        <v>0</v>
      </c>
    </row>
    <row r="25" spans="1:24" s="24" customFormat="1" ht="12.75" customHeight="1">
      <c r="A25" s="12">
        <v>21</v>
      </c>
      <c r="B25" s="13" t="s">
        <v>647</v>
      </c>
      <c r="C25" s="14" t="s">
        <v>638</v>
      </c>
      <c r="D25" s="28" t="s">
        <v>639</v>
      </c>
      <c r="E25" s="53"/>
      <c r="F25" s="55">
        <f t="shared" si="0"/>
      </c>
      <c r="G25" s="56"/>
      <c r="H25" s="57">
        <f t="shared" si="1"/>
      </c>
      <c r="I25" s="53"/>
      <c r="J25" s="55">
        <f t="shared" si="2"/>
      </c>
      <c r="K25" s="56"/>
      <c r="L25" s="59">
        <f t="shared" si="3"/>
      </c>
      <c r="M25" s="54"/>
      <c r="N25" s="55">
        <f t="shared" si="4"/>
      </c>
      <c r="O25" s="56">
        <v>0.015497685185185186</v>
      </c>
      <c r="P25" s="44">
        <f t="shared" si="5"/>
        <v>1000</v>
      </c>
      <c r="Q25" s="52">
        <f t="shared" si="6"/>
        <v>1000</v>
      </c>
      <c r="R25" s="52">
        <f t="shared" si="7"/>
        <v>1000</v>
      </c>
      <c r="S25" s="15">
        <f t="shared" si="8"/>
        <v>0</v>
      </c>
      <c r="T25" s="15">
        <f t="shared" si="9"/>
        <v>0</v>
      </c>
      <c r="U25" s="15">
        <f t="shared" si="10"/>
        <v>0</v>
      </c>
      <c r="V25" s="15">
        <f t="shared" si="11"/>
        <v>0</v>
      </c>
      <c r="W25" s="15">
        <f t="shared" si="12"/>
        <v>0</v>
      </c>
      <c r="X25" s="15">
        <f t="shared" si="13"/>
        <v>1000</v>
      </c>
    </row>
    <row r="26" spans="1:24" s="24" customFormat="1" ht="12.75" customHeight="1">
      <c r="A26" s="12">
        <v>22</v>
      </c>
      <c r="B26" s="13" t="s">
        <v>191</v>
      </c>
      <c r="C26" s="14" t="s">
        <v>701</v>
      </c>
      <c r="D26" s="28"/>
      <c r="E26" s="53"/>
      <c r="F26" s="55">
        <f t="shared" si="0"/>
      </c>
      <c r="G26" s="56"/>
      <c r="H26" s="57">
        <f t="shared" si="1"/>
      </c>
      <c r="I26" s="53"/>
      <c r="J26" s="55">
        <f t="shared" si="2"/>
      </c>
      <c r="K26" s="56"/>
      <c r="L26" s="59">
        <f t="shared" si="3"/>
      </c>
      <c r="M26" s="54">
        <v>0.015439814814814816</v>
      </c>
      <c r="N26" s="55">
        <f t="shared" si="4"/>
        <v>1000</v>
      </c>
      <c r="O26" s="56"/>
      <c r="P26" s="44">
        <f t="shared" si="5"/>
      </c>
      <c r="Q26" s="52">
        <f t="shared" si="6"/>
        <v>1000</v>
      </c>
      <c r="R26" s="52">
        <f t="shared" si="7"/>
        <v>1000</v>
      </c>
      <c r="S26" s="15">
        <f t="shared" si="8"/>
        <v>0</v>
      </c>
      <c r="T26" s="15">
        <f t="shared" si="9"/>
        <v>0</v>
      </c>
      <c r="U26" s="15">
        <f t="shared" si="10"/>
        <v>0</v>
      </c>
      <c r="V26" s="15">
        <f t="shared" si="11"/>
        <v>0</v>
      </c>
      <c r="W26" s="15">
        <f t="shared" si="12"/>
        <v>1000</v>
      </c>
      <c r="X26" s="15">
        <f t="shared" si="13"/>
        <v>0</v>
      </c>
    </row>
    <row r="27" spans="1:24" s="24" customFormat="1" ht="12.75" customHeight="1">
      <c r="A27" s="12">
        <v>23</v>
      </c>
      <c r="B27" s="13" t="s">
        <v>440</v>
      </c>
      <c r="C27" s="84" t="s">
        <v>435</v>
      </c>
      <c r="D27" s="28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>
        <v>0.008368055561732035</v>
      </c>
      <c r="L27" s="59">
        <f t="shared" si="3"/>
        <v>999.9999992618979</v>
      </c>
      <c r="M27" s="54"/>
      <c r="N27" s="55">
        <f t="shared" si="4"/>
      </c>
      <c r="O27" s="56"/>
      <c r="P27" s="44">
        <f t="shared" si="5"/>
      </c>
      <c r="Q27" s="52">
        <f t="shared" si="6"/>
        <v>999.9999992618979</v>
      </c>
      <c r="R27" s="52">
        <f t="shared" si="7"/>
        <v>999.9999992618979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999.9999992618979</v>
      </c>
      <c r="W27" s="15">
        <f t="shared" si="12"/>
        <v>0</v>
      </c>
      <c r="X27" s="15">
        <f t="shared" si="13"/>
        <v>0</v>
      </c>
    </row>
    <row r="28" spans="1:24" s="24" customFormat="1" ht="12.75" customHeight="1">
      <c r="A28" s="12">
        <v>24</v>
      </c>
      <c r="B28" s="13" t="s">
        <v>648</v>
      </c>
      <c r="C28" s="14" t="s">
        <v>649</v>
      </c>
      <c r="D28" s="28" t="s">
        <v>635</v>
      </c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/>
      <c r="L28" s="59">
        <f t="shared" si="3"/>
      </c>
      <c r="M28" s="54"/>
      <c r="N28" s="55">
        <f t="shared" si="4"/>
      </c>
      <c r="O28" s="56">
        <v>0.015763888888888886</v>
      </c>
      <c r="P28" s="44">
        <f t="shared" si="5"/>
        <v>983.113069016153</v>
      </c>
      <c r="Q28" s="52">
        <f t="shared" si="6"/>
        <v>983.113069016153</v>
      </c>
      <c r="R28" s="52">
        <f t="shared" si="7"/>
        <v>983.113069016153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0</v>
      </c>
      <c r="W28" s="15">
        <f t="shared" si="12"/>
        <v>0</v>
      </c>
      <c r="X28" s="15">
        <f t="shared" si="13"/>
        <v>983.113069016153</v>
      </c>
    </row>
    <row r="29" spans="1:24" s="24" customFormat="1" ht="12.75" customHeight="1">
      <c r="A29" s="12">
        <v>25</v>
      </c>
      <c r="B29" s="92" t="s">
        <v>651</v>
      </c>
      <c r="C29" s="92" t="s">
        <v>652</v>
      </c>
      <c r="D29" s="28" t="s">
        <v>650</v>
      </c>
      <c r="E29" s="53"/>
      <c r="F29" s="55">
        <f t="shared" si="0"/>
      </c>
      <c r="G29" s="56"/>
      <c r="H29" s="57">
        <f t="shared" si="1"/>
      </c>
      <c r="I29" s="53"/>
      <c r="J29" s="55">
        <f t="shared" si="2"/>
      </c>
      <c r="K29" s="56"/>
      <c r="L29" s="59">
        <f t="shared" si="3"/>
      </c>
      <c r="M29" s="54"/>
      <c r="N29" s="55">
        <f t="shared" si="4"/>
      </c>
      <c r="O29" s="56">
        <v>0.01582175925925927</v>
      </c>
      <c r="P29" s="44">
        <f t="shared" si="5"/>
        <v>979.517190929041</v>
      </c>
      <c r="Q29" s="52">
        <f t="shared" si="6"/>
        <v>979.517190929041</v>
      </c>
      <c r="R29" s="52">
        <f t="shared" si="7"/>
        <v>979.517190929041</v>
      </c>
      <c r="S29" s="15">
        <f t="shared" si="8"/>
        <v>0</v>
      </c>
      <c r="T29" s="15">
        <f t="shared" si="9"/>
        <v>0</v>
      </c>
      <c r="U29" s="15">
        <f t="shared" si="10"/>
        <v>0</v>
      </c>
      <c r="V29" s="15">
        <f t="shared" si="11"/>
        <v>0</v>
      </c>
      <c r="W29" s="15">
        <f t="shared" si="12"/>
        <v>0</v>
      </c>
      <c r="X29" s="15">
        <f t="shared" si="13"/>
        <v>979.517190929041</v>
      </c>
    </row>
    <row r="30" spans="1:24" s="24" customFormat="1" ht="12.75" customHeight="1">
      <c r="A30" s="12">
        <v>26</v>
      </c>
      <c r="B30" s="92" t="s">
        <v>74</v>
      </c>
      <c r="C30" s="92" t="s">
        <v>653</v>
      </c>
      <c r="D30" s="28" t="s">
        <v>650</v>
      </c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/>
      <c r="L30" s="59">
        <f t="shared" si="3"/>
      </c>
      <c r="M30" s="54"/>
      <c r="N30" s="55">
        <f t="shared" si="4"/>
      </c>
      <c r="O30" s="56">
        <v>0.016307870370370372</v>
      </c>
      <c r="P30" s="44">
        <f t="shared" si="5"/>
        <v>950.319375443577</v>
      </c>
      <c r="Q30" s="52">
        <f t="shared" si="6"/>
        <v>950.319375443577</v>
      </c>
      <c r="R30" s="52">
        <f t="shared" si="7"/>
        <v>950.319375443577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0</v>
      </c>
      <c r="W30" s="15">
        <f t="shared" si="12"/>
        <v>0</v>
      </c>
      <c r="X30" s="15">
        <f t="shared" si="13"/>
        <v>950.319375443577</v>
      </c>
    </row>
    <row r="31" spans="1:24" s="24" customFormat="1" ht="12.75" customHeight="1">
      <c r="A31" s="12">
        <v>27</v>
      </c>
      <c r="B31" s="13" t="s">
        <v>148</v>
      </c>
      <c r="C31" s="82" t="s">
        <v>456</v>
      </c>
      <c r="D31" s="28"/>
      <c r="E31" s="53"/>
      <c r="F31" s="55">
        <f t="shared" si="0"/>
      </c>
      <c r="G31" s="56"/>
      <c r="H31" s="57">
        <f t="shared" si="1"/>
      </c>
      <c r="I31" s="53"/>
      <c r="J31" s="55">
        <f t="shared" si="2"/>
      </c>
      <c r="K31" s="56">
        <v>0.008819444446999114</v>
      </c>
      <c r="L31" s="59">
        <f t="shared" si="3"/>
        <v>948.8188973629572</v>
      </c>
      <c r="M31" s="54"/>
      <c r="N31" s="55">
        <f t="shared" si="4"/>
      </c>
      <c r="O31" s="56"/>
      <c r="P31" s="44">
        <f t="shared" si="5"/>
      </c>
      <c r="Q31" s="52">
        <f t="shared" si="6"/>
        <v>948.8188973629572</v>
      </c>
      <c r="R31" s="52">
        <f t="shared" si="7"/>
        <v>948.8188973629572</v>
      </c>
      <c r="S31" s="15">
        <f t="shared" si="8"/>
        <v>0</v>
      </c>
      <c r="T31" s="15">
        <f t="shared" si="9"/>
        <v>0</v>
      </c>
      <c r="U31" s="15">
        <f t="shared" si="10"/>
        <v>0</v>
      </c>
      <c r="V31" s="15">
        <f t="shared" si="11"/>
        <v>948.8188973629572</v>
      </c>
      <c r="W31" s="15">
        <f t="shared" si="12"/>
        <v>0</v>
      </c>
      <c r="X31" s="15">
        <f t="shared" si="13"/>
        <v>0</v>
      </c>
    </row>
    <row r="32" spans="1:24" s="24" customFormat="1" ht="12.75" customHeight="1">
      <c r="A32" s="12">
        <v>28</v>
      </c>
      <c r="B32" s="13" t="s">
        <v>56</v>
      </c>
      <c r="C32" s="82" t="s">
        <v>403</v>
      </c>
      <c r="D32" s="28"/>
      <c r="E32" s="53"/>
      <c r="F32" s="55">
        <f t="shared" si="0"/>
      </c>
      <c r="G32" s="56"/>
      <c r="H32" s="57">
        <f t="shared" si="1"/>
      </c>
      <c r="I32" s="53"/>
      <c r="J32" s="55">
        <f t="shared" si="2"/>
      </c>
      <c r="K32" s="56">
        <v>0.00887731481634546</v>
      </c>
      <c r="L32" s="59">
        <f t="shared" si="3"/>
        <v>942.6336373863609</v>
      </c>
      <c r="M32" s="54"/>
      <c r="N32" s="55">
        <f t="shared" si="4"/>
      </c>
      <c r="O32" s="56"/>
      <c r="P32" s="44">
        <f t="shared" si="5"/>
      </c>
      <c r="Q32" s="52">
        <f t="shared" si="6"/>
        <v>942.6336373863609</v>
      </c>
      <c r="R32" s="52">
        <f t="shared" si="7"/>
        <v>942.6336373863609</v>
      </c>
      <c r="S32" s="15">
        <f t="shared" si="8"/>
        <v>0</v>
      </c>
      <c r="T32" s="15">
        <f t="shared" si="9"/>
        <v>0</v>
      </c>
      <c r="U32" s="15">
        <f t="shared" si="10"/>
        <v>0</v>
      </c>
      <c r="V32" s="15">
        <f t="shared" si="11"/>
        <v>942.6336373863609</v>
      </c>
      <c r="W32" s="15">
        <f t="shared" si="12"/>
        <v>0</v>
      </c>
      <c r="X32" s="15">
        <f t="shared" si="13"/>
        <v>0</v>
      </c>
    </row>
    <row r="33" spans="1:24" s="24" customFormat="1" ht="12.75" customHeight="1">
      <c r="A33" s="12">
        <v>29</v>
      </c>
      <c r="B33" s="13" t="s">
        <v>756</v>
      </c>
      <c r="C33" s="14" t="s">
        <v>757</v>
      </c>
      <c r="D33" s="28"/>
      <c r="E33" s="53"/>
      <c r="F33" s="55">
        <f t="shared" si="0"/>
      </c>
      <c r="G33" s="56"/>
      <c r="H33" s="57">
        <f t="shared" si="1"/>
      </c>
      <c r="I33" s="53"/>
      <c r="J33" s="55">
        <f t="shared" si="2"/>
      </c>
      <c r="K33" s="56"/>
      <c r="L33" s="59">
        <f t="shared" si="3"/>
      </c>
      <c r="M33" s="54">
        <v>0.016469907407407405</v>
      </c>
      <c r="N33" s="55">
        <f t="shared" si="4"/>
        <v>937.4560787069573</v>
      </c>
      <c r="O33" s="56"/>
      <c r="P33" s="44">
        <f t="shared" si="5"/>
      </c>
      <c r="Q33" s="52">
        <f t="shared" si="6"/>
        <v>937.4560787069573</v>
      </c>
      <c r="R33" s="52">
        <f t="shared" si="7"/>
        <v>937.4560787069573</v>
      </c>
      <c r="S33" s="15">
        <f t="shared" si="8"/>
        <v>0</v>
      </c>
      <c r="T33" s="15">
        <f t="shared" si="9"/>
        <v>0</v>
      </c>
      <c r="U33" s="15">
        <f t="shared" si="10"/>
        <v>0</v>
      </c>
      <c r="V33" s="15">
        <f t="shared" si="11"/>
        <v>0</v>
      </c>
      <c r="W33" s="15">
        <f t="shared" si="12"/>
        <v>937.4560787069573</v>
      </c>
      <c r="X33" s="15">
        <f t="shared" si="13"/>
        <v>0</v>
      </c>
    </row>
    <row r="34" spans="1:24" s="24" customFormat="1" ht="12.75" customHeight="1">
      <c r="A34" s="12">
        <v>30</v>
      </c>
      <c r="B34" s="13" t="s">
        <v>657</v>
      </c>
      <c r="C34" s="14" t="s">
        <v>689</v>
      </c>
      <c r="D34" s="28"/>
      <c r="E34" s="53"/>
      <c r="F34" s="55">
        <f t="shared" si="0"/>
      </c>
      <c r="G34" s="56"/>
      <c r="H34" s="57">
        <f t="shared" si="1"/>
      </c>
      <c r="I34" s="53"/>
      <c r="J34" s="55">
        <f t="shared" si="2"/>
      </c>
      <c r="K34" s="56"/>
      <c r="L34" s="59">
        <f t="shared" si="3"/>
      </c>
      <c r="M34" s="54">
        <v>0.016724537037037034</v>
      </c>
      <c r="N34" s="55">
        <f t="shared" si="4"/>
        <v>923.1833910034604</v>
      </c>
      <c r="O34" s="56"/>
      <c r="P34" s="44">
        <f t="shared" si="5"/>
      </c>
      <c r="Q34" s="52">
        <f t="shared" si="6"/>
        <v>923.1833910034604</v>
      </c>
      <c r="R34" s="52">
        <f t="shared" si="7"/>
        <v>923.1833910034604</v>
      </c>
      <c r="S34" s="15">
        <f t="shared" si="8"/>
        <v>0</v>
      </c>
      <c r="T34" s="15">
        <f t="shared" si="9"/>
        <v>0</v>
      </c>
      <c r="U34" s="15">
        <f t="shared" si="10"/>
        <v>0</v>
      </c>
      <c r="V34" s="15">
        <f t="shared" si="11"/>
        <v>0</v>
      </c>
      <c r="W34" s="15">
        <f t="shared" si="12"/>
        <v>923.1833910034604</v>
      </c>
      <c r="X34" s="15">
        <f t="shared" si="13"/>
        <v>0</v>
      </c>
    </row>
    <row r="35" spans="1:24" s="24" customFormat="1" ht="12.75" customHeight="1">
      <c r="A35" s="12">
        <v>31</v>
      </c>
      <c r="B35" s="13" t="s">
        <v>162</v>
      </c>
      <c r="C35" s="14" t="s">
        <v>407</v>
      </c>
      <c r="D35" s="28"/>
      <c r="E35" s="53"/>
      <c r="F35" s="55">
        <f t="shared" si="0"/>
      </c>
      <c r="G35" s="56"/>
      <c r="H35" s="57">
        <f t="shared" si="1"/>
      </c>
      <c r="I35" s="53"/>
      <c r="J35" s="55">
        <f t="shared" si="2"/>
      </c>
      <c r="K35" s="56"/>
      <c r="L35" s="59">
        <f t="shared" si="3"/>
      </c>
      <c r="M35" s="54">
        <v>0.016840277777777777</v>
      </c>
      <c r="N35" s="55">
        <f t="shared" si="4"/>
        <v>916.8384879725087</v>
      </c>
      <c r="O35" s="56"/>
      <c r="P35" s="44">
        <f t="shared" si="5"/>
      </c>
      <c r="Q35" s="52">
        <f t="shared" si="6"/>
        <v>916.8384879725087</v>
      </c>
      <c r="R35" s="52">
        <f t="shared" si="7"/>
        <v>916.8384879725087</v>
      </c>
      <c r="S35" s="15">
        <f t="shared" si="8"/>
        <v>0</v>
      </c>
      <c r="T35" s="15">
        <f t="shared" si="9"/>
        <v>0</v>
      </c>
      <c r="U35" s="15">
        <f t="shared" si="10"/>
        <v>0</v>
      </c>
      <c r="V35" s="15">
        <f t="shared" si="11"/>
        <v>0</v>
      </c>
      <c r="W35" s="15">
        <f t="shared" si="12"/>
        <v>916.8384879725087</v>
      </c>
      <c r="X35" s="15">
        <f t="shared" si="13"/>
        <v>0</v>
      </c>
    </row>
    <row r="36" spans="1:24" s="24" customFormat="1" ht="12.75" customHeight="1">
      <c r="A36" s="12">
        <v>32</v>
      </c>
      <c r="B36" s="13" t="s">
        <v>37</v>
      </c>
      <c r="C36" s="14" t="s">
        <v>566</v>
      </c>
      <c r="D36" s="28"/>
      <c r="E36" s="53"/>
      <c r="F36" s="55">
        <f t="shared" si="0"/>
      </c>
      <c r="G36" s="56"/>
      <c r="H36" s="57">
        <f t="shared" si="1"/>
      </c>
      <c r="I36" s="53"/>
      <c r="J36" s="55">
        <f t="shared" si="2"/>
      </c>
      <c r="K36" s="56"/>
      <c r="L36" s="59">
        <f t="shared" si="3"/>
      </c>
      <c r="M36" s="54">
        <v>0.017013888888888887</v>
      </c>
      <c r="N36" s="55">
        <f t="shared" si="4"/>
        <v>907.4829931972791</v>
      </c>
      <c r="O36" s="56"/>
      <c r="P36" s="44">
        <f t="shared" si="5"/>
      </c>
      <c r="Q36" s="52">
        <f t="shared" si="6"/>
        <v>907.4829931972791</v>
      </c>
      <c r="R36" s="52">
        <f t="shared" si="7"/>
        <v>907.4829931972791</v>
      </c>
      <c r="S36" s="15">
        <f t="shared" si="8"/>
        <v>0</v>
      </c>
      <c r="T36" s="15">
        <f t="shared" si="9"/>
        <v>0</v>
      </c>
      <c r="U36" s="15">
        <f t="shared" si="10"/>
        <v>0</v>
      </c>
      <c r="V36" s="15">
        <f t="shared" si="11"/>
        <v>0</v>
      </c>
      <c r="W36" s="15">
        <f t="shared" si="12"/>
        <v>907.4829931972791</v>
      </c>
      <c r="X36" s="15">
        <f t="shared" si="13"/>
        <v>0</v>
      </c>
    </row>
    <row r="37" spans="1:24" s="24" customFormat="1" ht="12.75" customHeight="1">
      <c r="A37" s="12">
        <v>33</v>
      </c>
      <c r="B37" s="13" t="s">
        <v>256</v>
      </c>
      <c r="C37" s="14" t="s">
        <v>644</v>
      </c>
      <c r="D37" s="28" t="s">
        <v>635</v>
      </c>
      <c r="E37" s="53"/>
      <c r="F37" s="55">
        <f aca="true" t="shared" si="14" ref="F37:F68">IF(E37="","",E$2/(E37)*$T$3)</f>
      </c>
      <c r="G37" s="56"/>
      <c r="H37" s="57">
        <f aca="true" t="shared" si="15" ref="H37:H68">IF(G37="","",G$2/(G37)*$T$3)</f>
      </c>
      <c r="I37" s="53"/>
      <c r="J37" s="55">
        <f aca="true" t="shared" si="16" ref="J37:J68">IF(I37="","",I$2/(I37)*$T$3)</f>
      </c>
      <c r="K37" s="56"/>
      <c r="L37" s="59">
        <f aca="true" t="shared" si="17" ref="L37:L68">IF(K37="","",K$2/(K37)*$T$3)</f>
      </c>
      <c r="M37" s="54"/>
      <c r="N37" s="55">
        <f aca="true" t="shared" si="18" ref="N37:N68">IF(M37="","",M$2/(M37)*$T$3)</f>
      </c>
      <c r="O37" s="56">
        <v>0.01712962962962963</v>
      </c>
      <c r="P37" s="44">
        <f aca="true" t="shared" si="19" ref="P37:P68">IF(O37="","",O$2/(O37)*$T$3)</f>
        <v>904.7297297297298</v>
      </c>
      <c r="Q37" s="52">
        <f aca="true" t="shared" si="20" ref="Q37:Q68">IF(B37="","",SUM(F37,H37,J37,L37,N37,P37))</f>
        <v>904.7297297297298</v>
      </c>
      <c r="R37" s="52">
        <f aca="true" t="shared" si="21" ref="R37:R68">IF(Q37="","",IF(COUNT(S37:X37)&lt;$T$2,Q37,IF(COUNT(S37:X37)=$T$2,Q37-MIN(S37:X37),Q37-MIN(S37:X37)-SMALL(S37:X37,2)-SMALL(S37:X37,3))))</f>
        <v>904.7297297297298</v>
      </c>
      <c r="S37" s="15">
        <f aca="true" t="shared" si="22" ref="S37:S68">IF(F37="",0,F37)</f>
        <v>0</v>
      </c>
      <c r="T37" s="15">
        <f aca="true" t="shared" si="23" ref="T37:T68">IF(H37="",0,H37)</f>
        <v>0</v>
      </c>
      <c r="U37" s="15">
        <f aca="true" t="shared" si="24" ref="U37:U68">IF(J37="",0,J37)</f>
        <v>0</v>
      </c>
      <c r="V37" s="15">
        <f aca="true" t="shared" si="25" ref="V37:V68">IF(L37="",0,L37)</f>
        <v>0</v>
      </c>
      <c r="W37" s="15">
        <f aca="true" t="shared" si="26" ref="W37:W68">IF(N37="",0,N37)</f>
        <v>0</v>
      </c>
      <c r="X37" s="15">
        <f aca="true" t="shared" si="27" ref="X37:X68">IF(P37="",0,P37)</f>
        <v>904.7297297297298</v>
      </c>
    </row>
    <row r="38" spans="1:25" s="24" customFormat="1" ht="12.75" customHeight="1">
      <c r="A38" s="12">
        <v>34</v>
      </c>
      <c r="B38" s="80" t="s">
        <v>252</v>
      </c>
      <c r="C38" s="80" t="s">
        <v>126</v>
      </c>
      <c r="D38" s="81"/>
      <c r="E38" s="53"/>
      <c r="F38" s="55">
        <f t="shared" si="14"/>
      </c>
      <c r="G38" s="56">
        <v>0.01719907407407407</v>
      </c>
      <c r="H38" s="57">
        <f t="shared" si="15"/>
        <v>899.7308209959626</v>
      </c>
      <c r="I38" s="53"/>
      <c r="J38" s="55">
        <f t="shared" si="16"/>
      </c>
      <c r="K38" s="56"/>
      <c r="L38" s="59">
        <f t="shared" si="17"/>
      </c>
      <c r="M38" s="54"/>
      <c r="N38" s="55">
        <f t="shared" si="18"/>
      </c>
      <c r="O38" s="56"/>
      <c r="P38" s="44">
        <f t="shared" si="19"/>
      </c>
      <c r="Q38" s="52">
        <f t="shared" si="20"/>
        <v>899.7308209959626</v>
      </c>
      <c r="R38" s="52">
        <f t="shared" si="21"/>
        <v>899.7308209959626</v>
      </c>
      <c r="S38" s="15">
        <f t="shared" si="22"/>
        <v>0</v>
      </c>
      <c r="T38" s="15">
        <f t="shared" si="23"/>
        <v>899.7308209959626</v>
      </c>
      <c r="U38" s="15">
        <f t="shared" si="24"/>
        <v>0</v>
      </c>
      <c r="V38" s="15">
        <f t="shared" si="25"/>
        <v>0</v>
      </c>
      <c r="W38" s="15">
        <f t="shared" si="26"/>
        <v>0</v>
      </c>
      <c r="X38" s="15">
        <f t="shared" si="27"/>
        <v>0</v>
      </c>
      <c r="Y38" s="42"/>
    </row>
    <row r="39" spans="1:24" s="24" customFormat="1" ht="12.75" customHeight="1">
      <c r="A39" s="12">
        <v>35</v>
      </c>
      <c r="B39" s="92" t="s">
        <v>82</v>
      </c>
      <c r="C39" s="92" t="s">
        <v>406</v>
      </c>
      <c r="D39" s="28" t="s">
        <v>632</v>
      </c>
      <c r="E39" s="53"/>
      <c r="F39" s="55">
        <f t="shared" si="14"/>
      </c>
      <c r="G39" s="56"/>
      <c r="H39" s="57">
        <f t="shared" si="15"/>
      </c>
      <c r="I39" s="53"/>
      <c r="J39" s="55">
        <f t="shared" si="16"/>
      </c>
      <c r="K39" s="56"/>
      <c r="L39" s="59">
        <f t="shared" si="17"/>
      </c>
      <c r="M39" s="54"/>
      <c r="N39" s="55">
        <f t="shared" si="18"/>
      </c>
      <c r="O39" s="56">
        <v>0.017291666666666667</v>
      </c>
      <c r="P39" s="44">
        <f t="shared" si="19"/>
        <v>896.2516733601071</v>
      </c>
      <c r="Q39" s="52">
        <f t="shared" si="20"/>
        <v>896.2516733601071</v>
      </c>
      <c r="R39" s="52">
        <f t="shared" si="21"/>
        <v>896.2516733601071</v>
      </c>
      <c r="S39" s="15">
        <f t="shared" si="22"/>
        <v>0</v>
      </c>
      <c r="T39" s="15">
        <f t="shared" si="23"/>
        <v>0</v>
      </c>
      <c r="U39" s="15">
        <f t="shared" si="24"/>
        <v>0</v>
      </c>
      <c r="V39" s="15">
        <f t="shared" si="25"/>
        <v>0</v>
      </c>
      <c r="W39" s="15">
        <f t="shared" si="26"/>
        <v>0</v>
      </c>
      <c r="X39" s="15">
        <f t="shared" si="27"/>
        <v>896.2516733601071</v>
      </c>
    </row>
    <row r="40" spans="1:24" s="24" customFormat="1" ht="12.75" customHeight="1">
      <c r="A40" s="12">
        <v>36</v>
      </c>
      <c r="B40" s="13" t="s">
        <v>441</v>
      </c>
      <c r="C40" s="82" t="s">
        <v>457</v>
      </c>
      <c r="D40" s="28"/>
      <c r="E40" s="53"/>
      <c r="F40" s="55">
        <f t="shared" si="14"/>
      </c>
      <c r="G40" s="56"/>
      <c r="H40" s="57">
        <f t="shared" si="15"/>
      </c>
      <c r="I40" s="53"/>
      <c r="J40" s="55">
        <f t="shared" si="16"/>
      </c>
      <c r="K40" s="56">
        <v>0.009398148147738539</v>
      </c>
      <c r="L40" s="59">
        <f t="shared" si="17"/>
        <v>890.3940887087576</v>
      </c>
      <c r="M40" s="54"/>
      <c r="N40" s="55">
        <f t="shared" si="18"/>
      </c>
      <c r="O40" s="56"/>
      <c r="P40" s="44">
        <f t="shared" si="19"/>
      </c>
      <c r="Q40" s="52">
        <f t="shared" si="20"/>
        <v>890.3940887087576</v>
      </c>
      <c r="R40" s="52">
        <f t="shared" si="21"/>
        <v>890.3940887087576</v>
      </c>
      <c r="S40" s="15">
        <f t="shared" si="22"/>
        <v>0</v>
      </c>
      <c r="T40" s="15">
        <f t="shared" si="23"/>
        <v>0</v>
      </c>
      <c r="U40" s="15">
        <f t="shared" si="24"/>
        <v>0</v>
      </c>
      <c r="V40" s="15">
        <f t="shared" si="25"/>
        <v>890.3940887087576</v>
      </c>
      <c r="W40" s="15">
        <f t="shared" si="26"/>
        <v>0</v>
      </c>
      <c r="X40" s="15">
        <f t="shared" si="27"/>
        <v>0</v>
      </c>
    </row>
    <row r="41" spans="1:24" s="24" customFormat="1" ht="12.75" customHeight="1">
      <c r="A41" s="12">
        <v>37</v>
      </c>
      <c r="B41" s="92" t="s">
        <v>655</v>
      </c>
      <c r="C41" s="92" t="s">
        <v>654</v>
      </c>
      <c r="D41" s="28"/>
      <c r="E41" s="53"/>
      <c r="F41" s="55">
        <f t="shared" si="14"/>
      </c>
      <c r="G41" s="56"/>
      <c r="H41" s="57">
        <f t="shared" si="15"/>
      </c>
      <c r="I41" s="53"/>
      <c r="J41" s="55">
        <f t="shared" si="16"/>
      </c>
      <c r="K41" s="56"/>
      <c r="L41" s="59">
        <f t="shared" si="17"/>
      </c>
      <c r="M41" s="54"/>
      <c r="N41" s="55">
        <f t="shared" si="18"/>
      </c>
      <c r="O41" s="56">
        <v>0.01747685185185185</v>
      </c>
      <c r="P41" s="44">
        <f t="shared" si="19"/>
        <v>886.7549668874173</v>
      </c>
      <c r="Q41" s="52">
        <f t="shared" si="20"/>
        <v>886.7549668874173</v>
      </c>
      <c r="R41" s="52">
        <f t="shared" si="21"/>
        <v>886.7549668874173</v>
      </c>
      <c r="S41" s="15">
        <f t="shared" si="22"/>
        <v>0</v>
      </c>
      <c r="T41" s="15">
        <f t="shared" si="23"/>
        <v>0</v>
      </c>
      <c r="U41" s="15">
        <f t="shared" si="24"/>
        <v>0</v>
      </c>
      <c r="V41" s="15">
        <f t="shared" si="25"/>
        <v>0</v>
      </c>
      <c r="W41" s="15">
        <f t="shared" si="26"/>
        <v>0</v>
      </c>
      <c r="X41" s="15">
        <f t="shared" si="27"/>
        <v>886.7549668874173</v>
      </c>
    </row>
    <row r="42" spans="1:24" s="24" customFormat="1" ht="12.75" customHeight="1">
      <c r="A42" s="12">
        <v>38</v>
      </c>
      <c r="B42" s="13" t="s">
        <v>442</v>
      </c>
      <c r="C42" s="14" t="s">
        <v>401</v>
      </c>
      <c r="D42" s="28"/>
      <c r="E42" s="53"/>
      <c r="F42" s="55">
        <f t="shared" si="14"/>
      </c>
      <c r="G42" s="56"/>
      <c r="H42" s="57">
        <f t="shared" si="15"/>
      </c>
      <c r="I42" s="53"/>
      <c r="J42" s="55">
        <f t="shared" si="16"/>
      </c>
      <c r="K42" s="56">
        <v>0.009467592593864538</v>
      </c>
      <c r="L42" s="59">
        <f t="shared" si="17"/>
        <v>883.8630805658521</v>
      </c>
      <c r="M42" s="54"/>
      <c r="N42" s="55">
        <f t="shared" si="18"/>
      </c>
      <c r="O42" s="56"/>
      <c r="P42" s="44">
        <f t="shared" si="19"/>
      </c>
      <c r="Q42" s="52">
        <f t="shared" si="20"/>
        <v>883.8630805658521</v>
      </c>
      <c r="R42" s="52">
        <f t="shared" si="21"/>
        <v>883.8630805658521</v>
      </c>
      <c r="S42" s="15">
        <f t="shared" si="22"/>
        <v>0</v>
      </c>
      <c r="T42" s="15">
        <f t="shared" si="23"/>
        <v>0</v>
      </c>
      <c r="U42" s="15">
        <f t="shared" si="24"/>
        <v>0</v>
      </c>
      <c r="V42" s="15">
        <f t="shared" si="25"/>
        <v>883.8630805658521</v>
      </c>
      <c r="W42" s="15">
        <f t="shared" si="26"/>
        <v>0</v>
      </c>
      <c r="X42" s="15">
        <f t="shared" si="27"/>
        <v>0</v>
      </c>
    </row>
    <row r="43" spans="1:24" s="24" customFormat="1" ht="12.75" customHeight="1">
      <c r="A43" s="12">
        <v>39</v>
      </c>
      <c r="B43" s="13" t="s">
        <v>123</v>
      </c>
      <c r="C43" s="14" t="s">
        <v>589</v>
      </c>
      <c r="D43" s="28"/>
      <c r="E43" s="53"/>
      <c r="F43" s="55">
        <f t="shared" si="14"/>
      </c>
      <c r="G43" s="56"/>
      <c r="H43" s="57">
        <f t="shared" si="15"/>
      </c>
      <c r="I43" s="53"/>
      <c r="J43" s="55">
        <f t="shared" si="16"/>
      </c>
      <c r="K43" s="56"/>
      <c r="L43" s="59">
        <f t="shared" si="17"/>
      </c>
      <c r="M43" s="54"/>
      <c r="N43" s="55">
        <f t="shared" si="18"/>
      </c>
      <c r="O43" s="56">
        <v>0.017962962962962962</v>
      </c>
      <c r="P43" s="44">
        <f t="shared" si="19"/>
        <v>862.757731958763</v>
      </c>
      <c r="Q43" s="52">
        <f t="shared" si="20"/>
        <v>862.757731958763</v>
      </c>
      <c r="R43" s="52">
        <f t="shared" si="21"/>
        <v>862.757731958763</v>
      </c>
      <c r="S43" s="15">
        <f t="shared" si="22"/>
        <v>0</v>
      </c>
      <c r="T43" s="15">
        <f t="shared" si="23"/>
        <v>0</v>
      </c>
      <c r="U43" s="15">
        <f t="shared" si="24"/>
        <v>0</v>
      </c>
      <c r="V43" s="15">
        <f t="shared" si="25"/>
        <v>0</v>
      </c>
      <c r="W43" s="15">
        <f t="shared" si="26"/>
        <v>0</v>
      </c>
      <c r="X43" s="15">
        <f t="shared" si="27"/>
        <v>862.757731958763</v>
      </c>
    </row>
    <row r="44" spans="1:25" s="24" customFormat="1" ht="12.75" customHeight="1">
      <c r="A44" s="12">
        <v>40</v>
      </c>
      <c r="B44" s="80" t="s">
        <v>253</v>
      </c>
      <c r="C44" s="80" t="s">
        <v>177</v>
      </c>
      <c r="D44" s="81"/>
      <c r="E44" s="53"/>
      <c r="F44" s="55">
        <f t="shared" si="14"/>
      </c>
      <c r="G44" s="56">
        <v>0.018020833333333333</v>
      </c>
      <c r="H44" s="57">
        <f t="shared" si="15"/>
        <v>858.7026332691073</v>
      </c>
      <c r="I44" s="53"/>
      <c r="J44" s="55">
        <f t="shared" si="16"/>
      </c>
      <c r="K44" s="56"/>
      <c r="L44" s="59">
        <f t="shared" si="17"/>
      </c>
      <c r="M44" s="54"/>
      <c r="N44" s="55">
        <f t="shared" si="18"/>
      </c>
      <c r="O44" s="56"/>
      <c r="P44" s="44">
        <f t="shared" si="19"/>
      </c>
      <c r="Q44" s="52">
        <f t="shared" si="20"/>
        <v>858.7026332691073</v>
      </c>
      <c r="R44" s="52">
        <f t="shared" si="21"/>
        <v>858.7026332691073</v>
      </c>
      <c r="S44" s="15">
        <f t="shared" si="22"/>
        <v>0</v>
      </c>
      <c r="T44" s="15">
        <f t="shared" si="23"/>
        <v>858.7026332691073</v>
      </c>
      <c r="U44" s="15">
        <f t="shared" si="24"/>
        <v>0</v>
      </c>
      <c r="V44" s="15">
        <f t="shared" si="25"/>
        <v>0</v>
      </c>
      <c r="W44" s="15">
        <f t="shared" si="26"/>
        <v>0</v>
      </c>
      <c r="X44" s="15">
        <f t="shared" si="27"/>
        <v>0</v>
      </c>
      <c r="Y44" s="42"/>
    </row>
    <row r="45" spans="1:24" s="24" customFormat="1" ht="12.75" customHeight="1">
      <c r="A45" s="12">
        <v>41</v>
      </c>
      <c r="B45" s="13" t="s">
        <v>656</v>
      </c>
      <c r="C45" s="14" t="s">
        <v>637</v>
      </c>
      <c r="D45" s="28" t="s">
        <v>290</v>
      </c>
      <c r="E45" s="53"/>
      <c r="F45" s="55">
        <f t="shared" si="14"/>
      </c>
      <c r="G45" s="56"/>
      <c r="H45" s="57">
        <f t="shared" si="15"/>
      </c>
      <c r="I45" s="53"/>
      <c r="J45" s="55">
        <f t="shared" si="16"/>
      </c>
      <c r="K45" s="56"/>
      <c r="L45" s="59">
        <f t="shared" si="17"/>
      </c>
      <c r="M45" s="54"/>
      <c r="N45" s="55">
        <f t="shared" si="18"/>
      </c>
      <c r="O45" s="56">
        <v>0.018148148148148146</v>
      </c>
      <c r="P45" s="44">
        <f t="shared" si="19"/>
        <v>853.9540816326531</v>
      </c>
      <c r="Q45" s="52">
        <f t="shared" si="20"/>
        <v>853.9540816326531</v>
      </c>
      <c r="R45" s="52">
        <f t="shared" si="21"/>
        <v>853.9540816326531</v>
      </c>
      <c r="S45" s="15">
        <f t="shared" si="22"/>
        <v>0</v>
      </c>
      <c r="T45" s="15">
        <f t="shared" si="23"/>
        <v>0</v>
      </c>
      <c r="U45" s="15">
        <f t="shared" si="24"/>
        <v>0</v>
      </c>
      <c r="V45" s="15">
        <f t="shared" si="25"/>
        <v>0</v>
      </c>
      <c r="W45" s="15">
        <f t="shared" si="26"/>
        <v>0</v>
      </c>
      <c r="X45" s="15">
        <f t="shared" si="27"/>
        <v>853.9540816326531</v>
      </c>
    </row>
    <row r="46" spans="1:25" s="24" customFormat="1" ht="12.75" customHeight="1">
      <c r="A46" s="12">
        <v>42</v>
      </c>
      <c r="B46" s="80" t="s">
        <v>254</v>
      </c>
      <c r="C46" s="80" t="s">
        <v>271</v>
      </c>
      <c r="D46" s="81"/>
      <c r="E46" s="53"/>
      <c r="F46" s="55">
        <f t="shared" si="14"/>
      </c>
      <c r="G46" s="56">
        <v>0.018541666666666668</v>
      </c>
      <c r="H46" s="57">
        <f t="shared" si="15"/>
        <v>834.58177278402</v>
      </c>
      <c r="I46" s="53"/>
      <c r="J46" s="55">
        <f t="shared" si="16"/>
      </c>
      <c r="K46" s="56"/>
      <c r="L46" s="59">
        <f t="shared" si="17"/>
      </c>
      <c r="M46" s="54"/>
      <c r="N46" s="55">
        <f t="shared" si="18"/>
      </c>
      <c r="O46" s="56"/>
      <c r="P46" s="44">
        <f t="shared" si="19"/>
      </c>
      <c r="Q46" s="52">
        <f t="shared" si="20"/>
        <v>834.58177278402</v>
      </c>
      <c r="R46" s="52">
        <f t="shared" si="21"/>
        <v>834.58177278402</v>
      </c>
      <c r="S46" s="15">
        <f t="shared" si="22"/>
        <v>0</v>
      </c>
      <c r="T46" s="15">
        <f t="shared" si="23"/>
        <v>834.58177278402</v>
      </c>
      <c r="U46" s="15">
        <f t="shared" si="24"/>
        <v>0</v>
      </c>
      <c r="V46" s="15">
        <f t="shared" si="25"/>
        <v>0</v>
      </c>
      <c r="W46" s="15">
        <f t="shared" si="26"/>
        <v>0</v>
      </c>
      <c r="X46" s="15">
        <f t="shared" si="27"/>
        <v>0</v>
      </c>
      <c r="Y46" s="42"/>
    </row>
    <row r="47" spans="1:24" s="24" customFormat="1" ht="12.75" customHeight="1">
      <c r="A47" s="12">
        <v>43</v>
      </c>
      <c r="B47" s="13" t="s">
        <v>254</v>
      </c>
      <c r="C47" s="14" t="s">
        <v>416</v>
      </c>
      <c r="D47" s="28"/>
      <c r="E47" s="53"/>
      <c r="F47" s="55">
        <f t="shared" si="14"/>
      </c>
      <c r="G47" s="56"/>
      <c r="H47" s="57">
        <f t="shared" si="15"/>
      </c>
      <c r="I47" s="53"/>
      <c r="J47" s="55">
        <f t="shared" si="16"/>
      </c>
      <c r="K47" s="56">
        <v>0.010034722225100268</v>
      </c>
      <c r="L47" s="59">
        <f t="shared" si="17"/>
        <v>833.9100343629035</v>
      </c>
      <c r="M47" s="54"/>
      <c r="N47" s="55">
        <f t="shared" si="18"/>
      </c>
      <c r="O47" s="56"/>
      <c r="P47" s="44">
        <f t="shared" si="19"/>
      </c>
      <c r="Q47" s="52">
        <f t="shared" si="20"/>
        <v>833.9100343629035</v>
      </c>
      <c r="R47" s="52">
        <f t="shared" si="21"/>
        <v>833.9100343629035</v>
      </c>
      <c r="S47" s="15">
        <f t="shared" si="22"/>
        <v>0</v>
      </c>
      <c r="T47" s="15">
        <f t="shared" si="23"/>
        <v>0</v>
      </c>
      <c r="U47" s="15">
        <f t="shared" si="24"/>
        <v>0</v>
      </c>
      <c r="V47" s="15">
        <f t="shared" si="25"/>
        <v>833.9100343629035</v>
      </c>
      <c r="W47" s="15">
        <f t="shared" si="26"/>
        <v>0</v>
      </c>
      <c r="X47" s="15">
        <f t="shared" si="27"/>
        <v>0</v>
      </c>
    </row>
    <row r="48" spans="1:24" s="24" customFormat="1" ht="12.75" customHeight="1">
      <c r="A48" s="12">
        <v>44</v>
      </c>
      <c r="B48" s="90" t="s">
        <v>255</v>
      </c>
      <c r="C48" s="90" t="s">
        <v>562</v>
      </c>
      <c r="D48" s="90" t="s">
        <v>558</v>
      </c>
      <c r="E48" s="53"/>
      <c r="F48" s="55">
        <f t="shared" si="14"/>
      </c>
      <c r="G48" s="56"/>
      <c r="H48" s="57">
        <f t="shared" si="15"/>
      </c>
      <c r="I48" s="53">
        <v>0.021226851851851854</v>
      </c>
      <c r="J48" s="55">
        <f t="shared" si="16"/>
        <v>830.9705561613957</v>
      </c>
      <c r="K48" s="56"/>
      <c r="L48" s="59">
        <f t="shared" si="17"/>
      </c>
      <c r="M48" s="54"/>
      <c r="N48" s="55">
        <f t="shared" si="18"/>
      </c>
      <c r="O48" s="56"/>
      <c r="P48" s="44">
        <f t="shared" si="19"/>
      </c>
      <c r="Q48" s="52">
        <f t="shared" si="20"/>
        <v>830.9705561613957</v>
      </c>
      <c r="R48" s="52">
        <f t="shared" si="21"/>
        <v>830.9705561613957</v>
      </c>
      <c r="S48" s="15">
        <f t="shared" si="22"/>
        <v>0</v>
      </c>
      <c r="T48" s="15">
        <f t="shared" si="23"/>
        <v>0</v>
      </c>
      <c r="U48" s="15">
        <f t="shared" si="24"/>
        <v>830.9705561613957</v>
      </c>
      <c r="V48" s="15">
        <f t="shared" si="25"/>
        <v>0</v>
      </c>
      <c r="W48" s="15">
        <f t="shared" si="26"/>
        <v>0</v>
      </c>
      <c r="X48" s="15">
        <f t="shared" si="27"/>
        <v>0</v>
      </c>
    </row>
    <row r="49" spans="1:24" s="24" customFormat="1" ht="12.75" customHeight="1">
      <c r="A49" s="12">
        <v>45</v>
      </c>
      <c r="B49" s="13" t="s">
        <v>443</v>
      </c>
      <c r="C49" s="14" t="s">
        <v>458</v>
      </c>
      <c r="D49" s="28"/>
      <c r="E49" s="53"/>
      <c r="F49" s="55">
        <f t="shared" si="14"/>
      </c>
      <c r="G49" s="56"/>
      <c r="H49" s="57">
        <f t="shared" si="15"/>
      </c>
      <c r="I49" s="53"/>
      <c r="J49" s="55">
        <f t="shared" si="16"/>
      </c>
      <c r="K49" s="56">
        <v>0.010127314817509614</v>
      </c>
      <c r="L49" s="59">
        <f t="shared" si="17"/>
        <v>826.2857140658462</v>
      </c>
      <c r="M49" s="54"/>
      <c r="N49" s="55">
        <f t="shared" si="18"/>
      </c>
      <c r="O49" s="56"/>
      <c r="P49" s="44">
        <f t="shared" si="19"/>
      </c>
      <c r="Q49" s="52">
        <f t="shared" si="20"/>
        <v>826.2857140658462</v>
      </c>
      <c r="R49" s="52">
        <f t="shared" si="21"/>
        <v>826.2857140658462</v>
      </c>
      <c r="S49" s="15">
        <f t="shared" si="22"/>
        <v>0</v>
      </c>
      <c r="T49" s="15">
        <f t="shared" si="23"/>
        <v>0</v>
      </c>
      <c r="U49" s="15">
        <f t="shared" si="24"/>
        <v>0</v>
      </c>
      <c r="V49" s="15">
        <f t="shared" si="25"/>
        <v>826.2857140658462</v>
      </c>
      <c r="W49" s="15">
        <f t="shared" si="26"/>
        <v>0</v>
      </c>
      <c r="X49" s="15">
        <f t="shared" si="27"/>
        <v>0</v>
      </c>
    </row>
    <row r="50" spans="1:24" s="24" customFormat="1" ht="12.75" customHeight="1">
      <c r="A50" s="12">
        <v>46</v>
      </c>
      <c r="B50" s="90" t="s">
        <v>254</v>
      </c>
      <c r="C50" s="90" t="s">
        <v>563</v>
      </c>
      <c r="D50" s="90"/>
      <c r="E50" s="53"/>
      <c r="F50" s="55">
        <f t="shared" si="14"/>
      </c>
      <c r="G50" s="56"/>
      <c r="H50" s="57">
        <f t="shared" si="15"/>
      </c>
      <c r="I50" s="53">
        <v>0.02144675925925926</v>
      </c>
      <c r="J50" s="55">
        <f t="shared" si="16"/>
        <v>822.4500809498111</v>
      </c>
      <c r="K50" s="56"/>
      <c r="L50" s="59">
        <f t="shared" si="17"/>
      </c>
      <c r="M50" s="54"/>
      <c r="N50" s="55">
        <f t="shared" si="18"/>
      </c>
      <c r="O50" s="56"/>
      <c r="P50" s="44">
        <f t="shared" si="19"/>
      </c>
      <c r="Q50" s="52">
        <f t="shared" si="20"/>
        <v>822.4500809498111</v>
      </c>
      <c r="R50" s="52">
        <f t="shared" si="21"/>
        <v>822.4500809498111</v>
      </c>
      <c r="S50" s="15">
        <f t="shared" si="22"/>
        <v>0</v>
      </c>
      <c r="T50" s="15">
        <f t="shared" si="23"/>
        <v>0</v>
      </c>
      <c r="U50" s="15">
        <f t="shared" si="24"/>
        <v>822.4500809498111</v>
      </c>
      <c r="V50" s="15">
        <f t="shared" si="25"/>
        <v>0</v>
      </c>
      <c r="W50" s="15">
        <f t="shared" si="26"/>
        <v>0</v>
      </c>
      <c r="X50" s="15">
        <f t="shared" si="27"/>
        <v>0</v>
      </c>
    </row>
    <row r="51" spans="1:24" s="24" customFormat="1" ht="12.75" customHeight="1">
      <c r="A51" s="12">
        <v>47</v>
      </c>
      <c r="B51" s="13" t="s">
        <v>657</v>
      </c>
      <c r="C51" s="14" t="s">
        <v>658</v>
      </c>
      <c r="D51" s="28" t="s">
        <v>635</v>
      </c>
      <c r="E51" s="53"/>
      <c r="F51" s="55">
        <f t="shared" si="14"/>
      </c>
      <c r="G51" s="56"/>
      <c r="H51" s="57">
        <f t="shared" si="15"/>
      </c>
      <c r="I51" s="53"/>
      <c r="J51" s="55">
        <f t="shared" si="16"/>
      </c>
      <c r="K51" s="56"/>
      <c r="L51" s="59">
        <f t="shared" si="17"/>
      </c>
      <c r="M51" s="54"/>
      <c r="N51" s="55">
        <f t="shared" si="18"/>
      </c>
      <c r="O51" s="56">
        <v>0.018912037037037036</v>
      </c>
      <c r="P51" s="44">
        <f t="shared" si="19"/>
        <v>819.4614443084456</v>
      </c>
      <c r="Q51" s="52">
        <f t="shared" si="20"/>
        <v>819.4614443084456</v>
      </c>
      <c r="R51" s="52">
        <f t="shared" si="21"/>
        <v>819.4614443084456</v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0</v>
      </c>
      <c r="W51" s="15">
        <f t="shared" si="26"/>
        <v>0</v>
      </c>
      <c r="X51" s="15">
        <f t="shared" si="27"/>
        <v>819.4614443084456</v>
      </c>
    </row>
    <row r="52" spans="1:24" s="24" customFormat="1" ht="12.75" customHeight="1">
      <c r="A52" s="12">
        <v>48</v>
      </c>
      <c r="B52" s="13" t="s">
        <v>85</v>
      </c>
      <c r="C52" s="14" t="s">
        <v>659</v>
      </c>
      <c r="D52" s="28" t="s">
        <v>632</v>
      </c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/>
      <c r="N52" s="55">
        <f t="shared" si="18"/>
      </c>
      <c r="O52" s="56">
        <v>0.019398148148148147</v>
      </c>
      <c r="P52" s="44">
        <f t="shared" si="19"/>
        <v>798.9260143198092</v>
      </c>
      <c r="Q52" s="52">
        <f t="shared" si="20"/>
        <v>798.9260143198092</v>
      </c>
      <c r="R52" s="52">
        <f t="shared" si="21"/>
        <v>798.9260143198092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0</v>
      </c>
      <c r="X52" s="15">
        <f t="shared" si="27"/>
        <v>798.9260143198092</v>
      </c>
    </row>
    <row r="53" spans="1:24" s="24" customFormat="1" ht="12.75" customHeight="1">
      <c r="A53" s="12">
        <v>49</v>
      </c>
      <c r="B53" s="13" t="s">
        <v>176</v>
      </c>
      <c r="C53" s="14" t="s">
        <v>49</v>
      </c>
      <c r="D53" s="28"/>
      <c r="E53" s="53"/>
      <c r="F53" s="55">
        <f t="shared" si="14"/>
      </c>
      <c r="G53" s="56"/>
      <c r="H53" s="57">
        <f t="shared" si="15"/>
      </c>
      <c r="I53" s="53"/>
      <c r="J53" s="55">
        <f t="shared" si="16"/>
      </c>
      <c r="K53" s="56">
        <v>0.010625000002619345</v>
      </c>
      <c r="L53" s="59">
        <f t="shared" si="17"/>
        <v>787.5816991522454</v>
      </c>
      <c r="M53" s="54"/>
      <c r="N53" s="55">
        <f t="shared" si="18"/>
      </c>
      <c r="O53" s="56"/>
      <c r="P53" s="44">
        <f t="shared" si="19"/>
      </c>
      <c r="Q53" s="52">
        <f t="shared" si="20"/>
        <v>787.5816991522454</v>
      </c>
      <c r="R53" s="52">
        <f t="shared" si="21"/>
        <v>787.5816991522454</v>
      </c>
      <c r="S53" s="15">
        <f t="shared" si="22"/>
        <v>0</v>
      </c>
      <c r="T53" s="15">
        <f t="shared" si="23"/>
        <v>0</v>
      </c>
      <c r="U53" s="15">
        <f t="shared" si="24"/>
        <v>0</v>
      </c>
      <c r="V53" s="15">
        <f t="shared" si="25"/>
        <v>787.5816991522454</v>
      </c>
      <c r="W53" s="15">
        <f t="shared" si="26"/>
        <v>0</v>
      </c>
      <c r="X53" s="15">
        <f t="shared" si="27"/>
        <v>0</v>
      </c>
    </row>
    <row r="54" spans="1:24" s="24" customFormat="1" ht="12.75" customHeight="1">
      <c r="A54" s="12">
        <v>50</v>
      </c>
      <c r="B54" s="13" t="s">
        <v>332</v>
      </c>
      <c r="C54" s="14" t="s">
        <v>758</v>
      </c>
      <c r="D54" s="28"/>
      <c r="E54" s="53"/>
      <c r="F54" s="55">
        <f t="shared" si="14"/>
      </c>
      <c r="G54" s="56"/>
      <c r="H54" s="57">
        <f t="shared" si="15"/>
      </c>
      <c r="I54" s="53"/>
      <c r="J54" s="55">
        <f t="shared" si="16"/>
      </c>
      <c r="K54" s="56"/>
      <c r="L54" s="59">
        <f t="shared" si="17"/>
      </c>
      <c r="M54" s="54">
        <v>0.019814814814814816</v>
      </c>
      <c r="N54" s="55">
        <f t="shared" si="18"/>
        <v>779.2056074766355</v>
      </c>
      <c r="O54" s="56"/>
      <c r="P54" s="44">
        <f t="shared" si="19"/>
      </c>
      <c r="Q54" s="52">
        <f t="shared" si="20"/>
        <v>779.2056074766355</v>
      </c>
      <c r="R54" s="52">
        <f t="shared" si="21"/>
        <v>779.2056074766355</v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0</v>
      </c>
      <c r="W54" s="15">
        <f t="shared" si="26"/>
        <v>779.2056074766355</v>
      </c>
      <c r="X54" s="15">
        <f t="shared" si="27"/>
        <v>0</v>
      </c>
    </row>
    <row r="55" spans="1:24" s="24" customFormat="1" ht="12.75" customHeight="1">
      <c r="A55" s="12">
        <v>51</v>
      </c>
      <c r="B55" s="90" t="s">
        <v>559</v>
      </c>
      <c r="C55" s="90" t="s">
        <v>564</v>
      </c>
      <c r="D55" s="90"/>
      <c r="E55" s="53"/>
      <c r="F55" s="55">
        <f t="shared" si="14"/>
      </c>
      <c r="G55" s="56"/>
      <c r="H55" s="57">
        <f t="shared" si="15"/>
      </c>
      <c r="I55" s="53">
        <v>0.022650462962962966</v>
      </c>
      <c r="J55" s="55">
        <f t="shared" si="16"/>
        <v>778.7429739397035</v>
      </c>
      <c r="K55" s="56"/>
      <c r="L55" s="59">
        <f t="shared" si="17"/>
      </c>
      <c r="M55" s="54"/>
      <c r="N55" s="55">
        <f t="shared" si="18"/>
      </c>
      <c r="O55" s="56"/>
      <c r="P55" s="44">
        <f t="shared" si="19"/>
      </c>
      <c r="Q55" s="52">
        <f t="shared" si="20"/>
        <v>778.7429739397035</v>
      </c>
      <c r="R55" s="52">
        <f t="shared" si="21"/>
        <v>778.7429739397035</v>
      </c>
      <c r="S55" s="15">
        <f t="shared" si="22"/>
        <v>0</v>
      </c>
      <c r="T55" s="15">
        <f t="shared" si="23"/>
        <v>0</v>
      </c>
      <c r="U55" s="15">
        <f t="shared" si="24"/>
        <v>778.7429739397035</v>
      </c>
      <c r="V55" s="15">
        <f t="shared" si="25"/>
        <v>0</v>
      </c>
      <c r="W55" s="15">
        <f t="shared" si="26"/>
        <v>0</v>
      </c>
      <c r="X55" s="15">
        <f t="shared" si="27"/>
        <v>0</v>
      </c>
    </row>
    <row r="56" spans="1:24" s="24" customFormat="1" ht="12.75" customHeight="1">
      <c r="A56" s="12">
        <v>52</v>
      </c>
      <c r="B56" s="80" t="s">
        <v>258</v>
      </c>
      <c r="C56" s="80" t="s">
        <v>274</v>
      </c>
      <c r="D56" s="81"/>
      <c r="E56" s="53"/>
      <c r="F56" s="55">
        <f t="shared" si="14"/>
      </c>
      <c r="G56" s="56">
        <v>0.019918981481481482</v>
      </c>
      <c r="H56" s="57">
        <f t="shared" si="15"/>
        <v>776.8739105171413</v>
      </c>
      <c r="I56" s="53"/>
      <c r="J56" s="55">
        <f t="shared" si="16"/>
      </c>
      <c r="K56" s="56"/>
      <c r="L56" s="59">
        <f t="shared" si="17"/>
      </c>
      <c r="M56" s="54"/>
      <c r="N56" s="55">
        <f t="shared" si="18"/>
      </c>
      <c r="O56" s="56"/>
      <c r="P56" s="44">
        <f t="shared" si="19"/>
      </c>
      <c r="Q56" s="52">
        <f t="shared" si="20"/>
        <v>776.8739105171413</v>
      </c>
      <c r="R56" s="52">
        <f t="shared" si="21"/>
        <v>776.8739105171413</v>
      </c>
      <c r="S56" s="15">
        <f t="shared" si="22"/>
        <v>0</v>
      </c>
      <c r="T56" s="15">
        <f t="shared" si="23"/>
        <v>776.8739105171413</v>
      </c>
      <c r="U56" s="15">
        <f t="shared" si="24"/>
        <v>0</v>
      </c>
      <c r="V56" s="15">
        <f t="shared" si="25"/>
        <v>0</v>
      </c>
      <c r="W56" s="15">
        <f t="shared" si="26"/>
        <v>0</v>
      </c>
      <c r="X56" s="15">
        <f t="shared" si="27"/>
        <v>0</v>
      </c>
    </row>
    <row r="57" spans="1:24" s="24" customFormat="1" ht="12.75" customHeight="1">
      <c r="A57" s="12">
        <v>53</v>
      </c>
      <c r="B57" s="13" t="s">
        <v>444</v>
      </c>
      <c r="C57" s="14" t="s">
        <v>429</v>
      </c>
      <c r="D57" s="28"/>
      <c r="E57" s="53"/>
      <c r="F57" s="55">
        <f t="shared" si="14"/>
      </c>
      <c r="G57" s="56"/>
      <c r="H57" s="57">
        <f t="shared" si="15"/>
      </c>
      <c r="I57" s="53"/>
      <c r="J57" s="55">
        <f t="shared" si="16"/>
      </c>
      <c r="K57" s="56">
        <v>0.010833333333721384</v>
      </c>
      <c r="L57" s="59">
        <f t="shared" si="17"/>
        <v>772.4358974082287</v>
      </c>
      <c r="M57" s="54"/>
      <c r="N57" s="55">
        <f t="shared" si="18"/>
      </c>
      <c r="O57" s="56"/>
      <c r="P57" s="44">
        <f t="shared" si="19"/>
      </c>
      <c r="Q57" s="52">
        <f t="shared" si="20"/>
        <v>772.4358974082287</v>
      </c>
      <c r="R57" s="52">
        <f t="shared" si="21"/>
        <v>772.4358974082287</v>
      </c>
      <c r="S57" s="15">
        <f t="shared" si="22"/>
        <v>0</v>
      </c>
      <c r="T57" s="15">
        <f t="shared" si="23"/>
        <v>0</v>
      </c>
      <c r="U57" s="15">
        <f t="shared" si="24"/>
        <v>0</v>
      </c>
      <c r="V57" s="15">
        <f t="shared" si="25"/>
        <v>772.4358974082287</v>
      </c>
      <c r="W57" s="15">
        <f t="shared" si="26"/>
        <v>0</v>
      </c>
      <c r="X57" s="15">
        <f t="shared" si="27"/>
        <v>0</v>
      </c>
    </row>
    <row r="58" spans="1:24" s="24" customFormat="1" ht="12.75" customHeight="1">
      <c r="A58" s="12">
        <v>54</v>
      </c>
      <c r="B58" s="13" t="s">
        <v>446</v>
      </c>
      <c r="C58" s="14" t="s">
        <v>460</v>
      </c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>
        <v>0.010949074072414078</v>
      </c>
      <c r="L58" s="59">
        <f t="shared" si="17"/>
        <v>764.2706132236939</v>
      </c>
      <c r="M58" s="54"/>
      <c r="N58" s="55">
        <f t="shared" si="18"/>
      </c>
      <c r="O58" s="56"/>
      <c r="P58" s="44">
        <f t="shared" si="19"/>
      </c>
      <c r="Q58" s="52">
        <f t="shared" si="20"/>
        <v>764.2706132236939</v>
      </c>
      <c r="R58" s="52">
        <f t="shared" si="21"/>
        <v>764.2706132236939</v>
      </c>
      <c r="S58" s="15">
        <f t="shared" si="22"/>
        <v>0</v>
      </c>
      <c r="T58" s="15">
        <f t="shared" si="23"/>
        <v>0</v>
      </c>
      <c r="U58" s="15">
        <f t="shared" si="24"/>
        <v>0</v>
      </c>
      <c r="V58" s="15">
        <f t="shared" si="25"/>
        <v>764.2706132236939</v>
      </c>
      <c r="W58" s="15">
        <f t="shared" si="26"/>
        <v>0</v>
      </c>
      <c r="X58" s="15">
        <f t="shared" si="27"/>
        <v>0</v>
      </c>
    </row>
    <row r="59" spans="1:24" s="24" customFormat="1" ht="12.75" customHeight="1">
      <c r="A59" s="12">
        <v>55</v>
      </c>
      <c r="B59" s="13" t="s">
        <v>447</v>
      </c>
      <c r="C59" s="14" t="s">
        <v>461</v>
      </c>
      <c r="D59" s="28"/>
      <c r="E59" s="53"/>
      <c r="F59" s="55">
        <f t="shared" si="14"/>
      </c>
      <c r="G59" s="56"/>
      <c r="H59" s="57">
        <f t="shared" si="15"/>
      </c>
      <c r="I59" s="53"/>
      <c r="J59" s="55">
        <f t="shared" si="16"/>
      </c>
      <c r="K59" s="56">
        <v>0.011006944449036382</v>
      </c>
      <c r="L59" s="59">
        <f t="shared" si="17"/>
        <v>760.2523656134331</v>
      </c>
      <c r="M59" s="54"/>
      <c r="N59" s="55">
        <f t="shared" si="18"/>
      </c>
      <c r="O59" s="56"/>
      <c r="P59" s="44">
        <f t="shared" si="19"/>
      </c>
      <c r="Q59" s="52">
        <f t="shared" si="20"/>
        <v>760.2523656134331</v>
      </c>
      <c r="R59" s="52">
        <f t="shared" si="21"/>
        <v>760.2523656134331</v>
      </c>
      <c r="S59" s="15">
        <f t="shared" si="22"/>
        <v>0</v>
      </c>
      <c r="T59" s="15">
        <f t="shared" si="23"/>
        <v>0</v>
      </c>
      <c r="U59" s="15">
        <f t="shared" si="24"/>
        <v>0</v>
      </c>
      <c r="V59" s="15">
        <f t="shared" si="25"/>
        <v>760.2523656134331</v>
      </c>
      <c r="W59" s="15">
        <f t="shared" si="26"/>
        <v>0</v>
      </c>
      <c r="X59" s="15">
        <f t="shared" si="27"/>
        <v>0</v>
      </c>
    </row>
    <row r="60" spans="1:24" s="24" customFormat="1" ht="12.75" customHeight="1">
      <c r="A60" s="12">
        <v>56</v>
      </c>
      <c r="B60" s="13" t="s">
        <v>660</v>
      </c>
      <c r="C60" s="14" t="s">
        <v>661</v>
      </c>
      <c r="D60" s="28" t="s">
        <v>639</v>
      </c>
      <c r="E60" s="53"/>
      <c r="F60" s="55">
        <f t="shared" si="14"/>
      </c>
      <c r="G60" s="56"/>
      <c r="H60" s="57">
        <f t="shared" si="15"/>
      </c>
      <c r="I60" s="53"/>
      <c r="J60" s="55">
        <f t="shared" si="16"/>
      </c>
      <c r="K60" s="56"/>
      <c r="L60" s="59">
        <f t="shared" si="17"/>
      </c>
      <c r="M60" s="54"/>
      <c r="N60" s="55">
        <f t="shared" si="18"/>
      </c>
      <c r="O60" s="56">
        <v>0.020439814814814817</v>
      </c>
      <c r="P60" s="44">
        <f t="shared" si="19"/>
        <v>758.2106455266138</v>
      </c>
      <c r="Q60" s="52">
        <f t="shared" si="20"/>
        <v>758.2106455266138</v>
      </c>
      <c r="R60" s="52">
        <f t="shared" si="21"/>
        <v>758.2106455266138</v>
      </c>
      <c r="S60" s="15">
        <f t="shared" si="22"/>
        <v>0</v>
      </c>
      <c r="T60" s="15">
        <f t="shared" si="23"/>
        <v>0</v>
      </c>
      <c r="U60" s="15">
        <f t="shared" si="24"/>
        <v>0</v>
      </c>
      <c r="V60" s="15">
        <f t="shared" si="25"/>
        <v>0</v>
      </c>
      <c r="W60" s="15">
        <f t="shared" si="26"/>
        <v>0</v>
      </c>
      <c r="X60" s="15">
        <f t="shared" si="27"/>
        <v>758.2106455266138</v>
      </c>
    </row>
    <row r="61" spans="1:24" s="24" customFormat="1" ht="12.75" customHeight="1">
      <c r="A61" s="12">
        <v>57</v>
      </c>
      <c r="B61" s="13" t="s">
        <v>448</v>
      </c>
      <c r="C61" s="14" t="s">
        <v>58</v>
      </c>
      <c r="D61" s="28"/>
      <c r="E61" s="53"/>
      <c r="F61" s="55">
        <f t="shared" si="14"/>
      </c>
      <c r="G61" s="56"/>
      <c r="H61" s="57">
        <f t="shared" si="15"/>
      </c>
      <c r="I61" s="53"/>
      <c r="J61" s="55">
        <f t="shared" si="16"/>
      </c>
      <c r="K61" s="56">
        <v>0.011087962964666076</v>
      </c>
      <c r="L61" s="59">
        <f t="shared" si="17"/>
        <v>754.6972858966044</v>
      </c>
      <c r="M61" s="54"/>
      <c r="N61" s="55">
        <f t="shared" si="18"/>
      </c>
      <c r="O61" s="56"/>
      <c r="P61" s="44">
        <f t="shared" si="19"/>
      </c>
      <c r="Q61" s="52">
        <f t="shared" si="20"/>
        <v>754.6972858966044</v>
      </c>
      <c r="R61" s="52">
        <f t="shared" si="21"/>
        <v>754.6972858966044</v>
      </c>
      <c r="S61" s="15">
        <f t="shared" si="22"/>
        <v>0</v>
      </c>
      <c r="T61" s="15">
        <f t="shared" si="23"/>
        <v>0</v>
      </c>
      <c r="U61" s="15">
        <f t="shared" si="24"/>
        <v>0</v>
      </c>
      <c r="V61" s="15">
        <f t="shared" si="25"/>
        <v>754.6972858966044</v>
      </c>
      <c r="W61" s="15">
        <f t="shared" si="26"/>
        <v>0</v>
      </c>
      <c r="X61" s="15">
        <f t="shared" si="27"/>
        <v>0</v>
      </c>
    </row>
    <row r="62" spans="1:24" s="24" customFormat="1" ht="12.75" customHeight="1">
      <c r="A62" s="12">
        <v>58</v>
      </c>
      <c r="B62" s="90" t="s">
        <v>452</v>
      </c>
      <c r="C62" s="90" t="s">
        <v>341</v>
      </c>
      <c r="D62" s="90"/>
      <c r="E62" s="53"/>
      <c r="F62" s="55">
        <f t="shared" si="14"/>
      </c>
      <c r="G62" s="56"/>
      <c r="H62" s="57">
        <f t="shared" si="15"/>
      </c>
      <c r="I62" s="53">
        <v>0.023391203703703702</v>
      </c>
      <c r="J62" s="55">
        <f t="shared" si="16"/>
        <v>754.0821375556656</v>
      </c>
      <c r="K62" s="56"/>
      <c r="L62" s="59">
        <f t="shared" si="17"/>
      </c>
      <c r="M62" s="54"/>
      <c r="N62" s="55">
        <f t="shared" si="18"/>
      </c>
      <c r="O62" s="56"/>
      <c r="P62" s="44">
        <f t="shared" si="19"/>
      </c>
      <c r="Q62" s="52">
        <f t="shared" si="20"/>
        <v>754.0821375556656</v>
      </c>
      <c r="R62" s="52">
        <f t="shared" si="21"/>
        <v>754.0821375556656</v>
      </c>
      <c r="S62" s="15">
        <f t="shared" si="22"/>
        <v>0</v>
      </c>
      <c r="T62" s="15">
        <f t="shared" si="23"/>
        <v>0</v>
      </c>
      <c r="U62" s="15">
        <f t="shared" si="24"/>
        <v>754.0821375556656</v>
      </c>
      <c r="V62" s="15">
        <f t="shared" si="25"/>
        <v>0</v>
      </c>
      <c r="W62" s="15">
        <f t="shared" si="26"/>
        <v>0</v>
      </c>
      <c r="X62" s="15">
        <f t="shared" si="27"/>
        <v>0</v>
      </c>
    </row>
    <row r="63" spans="1:24" s="24" customFormat="1" ht="12.75" customHeight="1">
      <c r="A63" s="12">
        <v>59</v>
      </c>
      <c r="B63" s="13" t="s">
        <v>268</v>
      </c>
      <c r="C63" s="14" t="s">
        <v>631</v>
      </c>
      <c r="D63" s="28" t="s">
        <v>632</v>
      </c>
      <c r="E63" s="53"/>
      <c r="F63" s="55">
        <f t="shared" si="14"/>
      </c>
      <c r="G63" s="56"/>
      <c r="H63" s="57">
        <f t="shared" si="15"/>
      </c>
      <c r="I63" s="53"/>
      <c r="J63" s="55">
        <f t="shared" si="16"/>
      </c>
      <c r="K63" s="56"/>
      <c r="L63" s="59">
        <f t="shared" si="17"/>
      </c>
      <c r="M63" s="54"/>
      <c r="N63" s="55">
        <f t="shared" si="18"/>
      </c>
      <c r="O63" s="56">
        <v>0.020671296296296295</v>
      </c>
      <c r="P63" s="44">
        <f t="shared" si="19"/>
        <v>749.7200447928332</v>
      </c>
      <c r="Q63" s="52">
        <f t="shared" si="20"/>
        <v>749.7200447928332</v>
      </c>
      <c r="R63" s="52">
        <f t="shared" si="21"/>
        <v>749.7200447928332</v>
      </c>
      <c r="S63" s="15">
        <f t="shared" si="22"/>
        <v>0</v>
      </c>
      <c r="T63" s="15">
        <f t="shared" si="23"/>
        <v>0</v>
      </c>
      <c r="U63" s="15">
        <f t="shared" si="24"/>
        <v>0</v>
      </c>
      <c r="V63" s="15">
        <f t="shared" si="25"/>
        <v>0</v>
      </c>
      <c r="W63" s="15">
        <f t="shared" si="26"/>
        <v>0</v>
      </c>
      <c r="X63" s="15">
        <f t="shared" si="27"/>
        <v>749.7200447928332</v>
      </c>
    </row>
    <row r="64" spans="1:25" s="24" customFormat="1" ht="12.75" customHeight="1">
      <c r="A64" s="12">
        <v>60</v>
      </c>
      <c r="B64" s="13" t="s">
        <v>125</v>
      </c>
      <c r="C64" s="14" t="s">
        <v>132</v>
      </c>
      <c r="D64" s="28"/>
      <c r="E64" s="53">
        <v>0.020682870370370372</v>
      </c>
      <c r="F64" s="55">
        <f t="shared" si="14"/>
        <v>747.6217123670956</v>
      </c>
      <c r="G64" s="56"/>
      <c r="H64" s="57">
        <f t="shared" si="15"/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/>
      <c r="P64" s="44">
        <f t="shared" si="19"/>
      </c>
      <c r="Q64" s="52">
        <f t="shared" si="20"/>
        <v>747.6217123670956</v>
      </c>
      <c r="R64" s="52">
        <f t="shared" si="21"/>
        <v>747.6217123670956</v>
      </c>
      <c r="S64" s="15">
        <f t="shared" si="22"/>
        <v>747.6217123670956</v>
      </c>
      <c r="T64" s="15">
        <f t="shared" si="23"/>
        <v>0</v>
      </c>
      <c r="U64" s="15">
        <f t="shared" si="24"/>
        <v>0</v>
      </c>
      <c r="V64" s="15">
        <f t="shared" si="25"/>
        <v>0</v>
      </c>
      <c r="W64" s="15">
        <f t="shared" si="26"/>
        <v>0</v>
      </c>
      <c r="X64" s="15">
        <f t="shared" si="27"/>
        <v>0</v>
      </c>
      <c r="Y64" s="42"/>
    </row>
    <row r="65" spans="1:24" s="24" customFormat="1" ht="12.75" customHeight="1">
      <c r="A65" s="12">
        <v>61</v>
      </c>
      <c r="B65" s="13" t="s">
        <v>449</v>
      </c>
      <c r="C65" s="14" t="s">
        <v>80</v>
      </c>
      <c r="D65" s="28"/>
      <c r="E65" s="53"/>
      <c r="F65" s="55">
        <f t="shared" si="14"/>
      </c>
      <c r="G65" s="56"/>
      <c r="H65" s="57">
        <f t="shared" si="15"/>
      </c>
      <c r="I65" s="53"/>
      <c r="J65" s="55">
        <f t="shared" si="16"/>
      </c>
      <c r="K65" s="56">
        <v>0.01120370370335877</v>
      </c>
      <c r="L65" s="59">
        <f t="shared" si="17"/>
        <v>746.9008264692762</v>
      </c>
      <c r="M65" s="54"/>
      <c r="N65" s="55">
        <f t="shared" si="18"/>
      </c>
      <c r="O65" s="56"/>
      <c r="P65" s="44">
        <f t="shared" si="19"/>
      </c>
      <c r="Q65" s="52">
        <f t="shared" si="20"/>
        <v>746.9008264692762</v>
      </c>
      <c r="R65" s="52">
        <f t="shared" si="21"/>
        <v>746.9008264692762</v>
      </c>
      <c r="S65" s="15">
        <f t="shared" si="22"/>
        <v>0</v>
      </c>
      <c r="T65" s="15">
        <f t="shared" si="23"/>
        <v>0</v>
      </c>
      <c r="U65" s="15">
        <f t="shared" si="24"/>
        <v>0</v>
      </c>
      <c r="V65" s="15">
        <f t="shared" si="25"/>
        <v>746.9008264692762</v>
      </c>
      <c r="W65" s="15">
        <f t="shared" si="26"/>
        <v>0</v>
      </c>
      <c r="X65" s="15">
        <f t="shared" si="27"/>
        <v>0</v>
      </c>
    </row>
    <row r="66" spans="1:24" s="24" customFormat="1" ht="12.75" customHeight="1">
      <c r="A66" s="12">
        <v>62</v>
      </c>
      <c r="B66" s="90" t="s">
        <v>47</v>
      </c>
      <c r="C66" s="90" t="s">
        <v>566</v>
      </c>
      <c r="D66" s="90"/>
      <c r="E66" s="53"/>
      <c r="F66" s="55">
        <f t="shared" si="14"/>
      </c>
      <c r="G66" s="56"/>
      <c r="H66" s="57">
        <f t="shared" si="15"/>
      </c>
      <c r="I66" s="53">
        <v>0.02372685185185185</v>
      </c>
      <c r="J66" s="55">
        <f t="shared" si="16"/>
        <v>743.4146341463414</v>
      </c>
      <c r="K66" s="56"/>
      <c r="L66" s="59">
        <f t="shared" si="17"/>
      </c>
      <c r="M66" s="54"/>
      <c r="N66" s="55">
        <f t="shared" si="18"/>
      </c>
      <c r="O66" s="56"/>
      <c r="P66" s="44">
        <f t="shared" si="19"/>
      </c>
      <c r="Q66" s="52">
        <f t="shared" si="20"/>
        <v>743.4146341463414</v>
      </c>
      <c r="R66" s="52">
        <f t="shared" si="21"/>
        <v>743.4146341463414</v>
      </c>
      <c r="S66" s="15">
        <f t="shared" si="22"/>
        <v>0</v>
      </c>
      <c r="T66" s="15">
        <f t="shared" si="23"/>
        <v>0</v>
      </c>
      <c r="U66" s="15">
        <f t="shared" si="24"/>
        <v>743.4146341463414</v>
      </c>
      <c r="V66" s="15">
        <f t="shared" si="25"/>
        <v>0</v>
      </c>
      <c r="W66" s="15">
        <f t="shared" si="26"/>
        <v>0</v>
      </c>
      <c r="X66" s="15">
        <f t="shared" si="27"/>
        <v>0</v>
      </c>
    </row>
    <row r="67" spans="1:24" s="24" customFormat="1" ht="12.75" customHeight="1">
      <c r="A67" s="12">
        <v>63</v>
      </c>
      <c r="B67" s="13" t="s">
        <v>71</v>
      </c>
      <c r="C67" s="14" t="s">
        <v>462</v>
      </c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>
        <v>0.011354166665114462</v>
      </c>
      <c r="L67" s="59">
        <f t="shared" si="17"/>
        <v>737.0030582047297</v>
      </c>
      <c r="M67" s="54"/>
      <c r="N67" s="55">
        <f t="shared" si="18"/>
      </c>
      <c r="O67" s="56"/>
      <c r="P67" s="44">
        <f t="shared" si="19"/>
      </c>
      <c r="Q67" s="52">
        <f t="shared" si="20"/>
        <v>737.0030582047297</v>
      </c>
      <c r="R67" s="52">
        <f t="shared" si="21"/>
        <v>737.0030582047297</v>
      </c>
      <c r="S67" s="15">
        <f t="shared" si="22"/>
        <v>0</v>
      </c>
      <c r="T67" s="15">
        <f t="shared" si="23"/>
        <v>0</v>
      </c>
      <c r="U67" s="15">
        <f t="shared" si="24"/>
        <v>0</v>
      </c>
      <c r="V67" s="15">
        <f t="shared" si="25"/>
        <v>737.0030582047297</v>
      </c>
      <c r="W67" s="15">
        <f t="shared" si="26"/>
        <v>0</v>
      </c>
      <c r="X67" s="15">
        <f t="shared" si="27"/>
        <v>0</v>
      </c>
    </row>
    <row r="68" spans="1:24" s="24" customFormat="1" ht="12.75" customHeight="1">
      <c r="A68" s="12">
        <v>64</v>
      </c>
      <c r="B68" s="13" t="s">
        <v>78</v>
      </c>
      <c r="C68" s="14" t="s">
        <v>734</v>
      </c>
      <c r="D68" s="28"/>
      <c r="E68" s="53"/>
      <c r="F68" s="55">
        <f t="shared" si="14"/>
      </c>
      <c r="G68" s="56"/>
      <c r="H68" s="57">
        <f t="shared" si="15"/>
      </c>
      <c r="I68" s="53"/>
      <c r="J68" s="55">
        <f t="shared" si="16"/>
      </c>
      <c r="K68" s="56"/>
      <c r="L68" s="59">
        <f t="shared" si="17"/>
      </c>
      <c r="M68" s="54">
        <v>0.021099537037037038</v>
      </c>
      <c r="N68" s="55">
        <f t="shared" si="18"/>
        <v>731.7608337904553</v>
      </c>
      <c r="O68" s="56"/>
      <c r="P68" s="44">
        <f t="shared" si="19"/>
      </c>
      <c r="Q68" s="52">
        <f t="shared" si="20"/>
        <v>731.7608337904553</v>
      </c>
      <c r="R68" s="52">
        <f t="shared" si="21"/>
        <v>731.7608337904553</v>
      </c>
      <c r="S68" s="15">
        <f t="shared" si="22"/>
        <v>0</v>
      </c>
      <c r="T68" s="15">
        <f t="shared" si="23"/>
        <v>0</v>
      </c>
      <c r="U68" s="15">
        <f t="shared" si="24"/>
        <v>0</v>
      </c>
      <c r="V68" s="15">
        <f t="shared" si="25"/>
        <v>0</v>
      </c>
      <c r="W68" s="15">
        <f t="shared" si="26"/>
        <v>731.7608337904553</v>
      </c>
      <c r="X68" s="15">
        <f t="shared" si="27"/>
        <v>0</v>
      </c>
    </row>
    <row r="69" spans="1:24" s="24" customFormat="1" ht="12.75" customHeight="1">
      <c r="A69" s="12">
        <v>65</v>
      </c>
      <c r="B69" s="13" t="s">
        <v>759</v>
      </c>
      <c r="C69" s="14" t="s">
        <v>746</v>
      </c>
      <c r="D69" s="28"/>
      <c r="E69" s="53"/>
      <c r="F69" s="55">
        <f aca="true" t="shared" si="28" ref="F69:F100">IF(E69="","",E$2/(E69)*$T$3)</f>
      </c>
      <c r="G69" s="56"/>
      <c r="H69" s="57">
        <f aca="true" t="shared" si="29" ref="H69:H100">IF(G69="","",G$2/(G69)*$T$3)</f>
      </c>
      <c r="I69" s="53"/>
      <c r="J69" s="55">
        <f aca="true" t="shared" si="30" ref="J69:J100">IF(I69="","",I$2/(I69)*$T$3)</f>
      </c>
      <c r="K69" s="56"/>
      <c r="L69" s="59">
        <f aca="true" t="shared" si="31" ref="L69:L100">IF(K69="","",K$2/(K69)*$T$3)</f>
      </c>
      <c r="M69" s="54">
        <v>0.02119212962962963</v>
      </c>
      <c r="N69" s="55">
        <f aca="true" t="shared" si="32" ref="N69:N100">IF(M69="","",M$2/(M69)*$T$3)</f>
        <v>728.5636264336428</v>
      </c>
      <c r="O69" s="56"/>
      <c r="P69" s="44">
        <f aca="true" t="shared" si="33" ref="P69:P100">IF(O69="","",O$2/(O69)*$T$3)</f>
      </c>
      <c r="Q69" s="52">
        <f aca="true" t="shared" si="34" ref="Q69:Q100">IF(B69="","",SUM(F69,H69,J69,L69,N69,P69))</f>
        <v>728.5636264336428</v>
      </c>
      <c r="R69" s="52">
        <f aca="true" t="shared" si="35" ref="R69:R100">IF(Q69="","",IF(COUNT(S69:X69)&lt;$T$2,Q69,IF(COUNT(S69:X69)=$T$2,Q69-MIN(S69:X69),Q69-MIN(S69:X69)-SMALL(S69:X69,2)-SMALL(S69:X69,3))))</f>
        <v>728.5636264336428</v>
      </c>
      <c r="S69" s="15">
        <f aca="true" t="shared" si="36" ref="S69:S81">IF(F69="",0,F69)</f>
        <v>0</v>
      </c>
      <c r="T69" s="15">
        <f aca="true" t="shared" si="37" ref="T69:T81">IF(H69="",0,H69)</f>
        <v>0</v>
      </c>
      <c r="U69" s="15">
        <f aca="true" t="shared" si="38" ref="U69:U81">IF(J69="",0,J69)</f>
        <v>0</v>
      </c>
      <c r="V69" s="15">
        <f aca="true" t="shared" si="39" ref="V69:V81">IF(L69="",0,L69)</f>
        <v>0</v>
      </c>
      <c r="W69" s="15">
        <f aca="true" t="shared" si="40" ref="W69:W81">IF(N69="",0,N69)</f>
        <v>728.5636264336428</v>
      </c>
      <c r="X69" s="15">
        <f aca="true" t="shared" si="41" ref="X69:X81">IF(P69="",0,P69)</f>
        <v>0</v>
      </c>
    </row>
    <row r="70" spans="1:24" s="24" customFormat="1" ht="12.75" customHeight="1">
      <c r="A70" s="12">
        <v>66</v>
      </c>
      <c r="B70" s="13" t="s">
        <v>258</v>
      </c>
      <c r="C70" s="14" t="s">
        <v>463</v>
      </c>
      <c r="D70" s="28"/>
      <c r="E70" s="53"/>
      <c r="F70" s="55">
        <f t="shared" si="28"/>
      </c>
      <c r="G70" s="56"/>
      <c r="H70" s="57">
        <f t="shared" si="29"/>
      </c>
      <c r="I70" s="53"/>
      <c r="J70" s="55">
        <f t="shared" si="30"/>
      </c>
      <c r="K70" s="56">
        <v>0.011585648149775807</v>
      </c>
      <c r="L70" s="59">
        <f t="shared" si="31"/>
        <v>722.2777221762501</v>
      </c>
      <c r="M70" s="54"/>
      <c r="N70" s="55">
        <f t="shared" si="32"/>
      </c>
      <c r="O70" s="56"/>
      <c r="P70" s="44">
        <f t="shared" si="33"/>
      </c>
      <c r="Q70" s="52">
        <f t="shared" si="34"/>
        <v>722.2777221762501</v>
      </c>
      <c r="R70" s="52">
        <f t="shared" si="35"/>
        <v>722.2777221762501</v>
      </c>
      <c r="S70" s="15">
        <f t="shared" si="36"/>
        <v>0</v>
      </c>
      <c r="T70" s="15">
        <f t="shared" si="37"/>
        <v>0</v>
      </c>
      <c r="U70" s="15">
        <f t="shared" si="38"/>
        <v>0</v>
      </c>
      <c r="V70" s="15">
        <f t="shared" si="39"/>
        <v>722.2777221762501</v>
      </c>
      <c r="W70" s="15">
        <f t="shared" si="40"/>
        <v>0</v>
      </c>
      <c r="X70" s="15">
        <f t="shared" si="41"/>
        <v>0</v>
      </c>
    </row>
    <row r="71" spans="1:24" s="24" customFormat="1" ht="12.75" customHeight="1">
      <c r="A71" s="12">
        <v>67</v>
      </c>
      <c r="B71" s="13" t="s">
        <v>760</v>
      </c>
      <c r="C71" s="14" t="s">
        <v>287</v>
      </c>
      <c r="D71" s="28"/>
      <c r="E71" s="53"/>
      <c r="F71" s="55">
        <f t="shared" si="28"/>
      </c>
      <c r="G71" s="56"/>
      <c r="H71" s="57">
        <f t="shared" si="29"/>
      </c>
      <c r="I71" s="53"/>
      <c r="J71" s="55">
        <f t="shared" si="30"/>
      </c>
      <c r="K71" s="56"/>
      <c r="L71" s="59">
        <f t="shared" si="31"/>
      </c>
      <c r="M71" s="54">
        <v>0.02152777777777778</v>
      </c>
      <c r="N71" s="55">
        <f t="shared" si="32"/>
        <v>717.2043010752687</v>
      </c>
      <c r="O71" s="56"/>
      <c r="P71" s="44">
        <f t="shared" si="33"/>
      </c>
      <c r="Q71" s="52">
        <f t="shared" si="34"/>
        <v>717.2043010752687</v>
      </c>
      <c r="R71" s="52">
        <f t="shared" si="35"/>
        <v>717.2043010752687</v>
      </c>
      <c r="S71" s="15">
        <f t="shared" si="36"/>
        <v>0</v>
      </c>
      <c r="T71" s="15">
        <f t="shared" si="37"/>
        <v>0</v>
      </c>
      <c r="U71" s="15">
        <f t="shared" si="38"/>
        <v>0</v>
      </c>
      <c r="V71" s="15">
        <f t="shared" si="39"/>
        <v>0</v>
      </c>
      <c r="W71" s="15">
        <f t="shared" si="40"/>
        <v>717.2043010752687</v>
      </c>
      <c r="X71" s="15">
        <f t="shared" si="41"/>
        <v>0</v>
      </c>
    </row>
    <row r="72" spans="1:24" s="24" customFormat="1" ht="12.75" customHeight="1">
      <c r="A72" s="12">
        <v>68</v>
      </c>
      <c r="B72" s="13" t="s">
        <v>761</v>
      </c>
      <c r="C72" s="14" t="s">
        <v>741</v>
      </c>
      <c r="D72" s="28"/>
      <c r="E72" s="53"/>
      <c r="F72" s="55">
        <f t="shared" si="28"/>
      </c>
      <c r="G72" s="56"/>
      <c r="H72" s="57">
        <f t="shared" si="29"/>
      </c>
      <c r="I72" s="53"/>
      <c r="J72" s="55">
        <f t="shared" si="30"/>
      </c>
      <c r="K72" s="56"/>
      <c r="L72" s="59">
        <f t="shared" si="31"/>
      </c>
      <c r="M72" s="54">
        <v>0.02153935185185185</v>
      </c>
      <c r="N72" s="55">
        <f t="shared" si="32"/>
        <v>716.8189145620635</v>
      </c>
      <c r="O72" s="56"/>
      <c r="P72" s="44">
        <f t="shared" si="33"/>
      </c>
      <c r="Q72" s="52">
        <f t="shared" si="34"/>
        <v>716.8189145620635</v>
      </c>
      <c r="R72" s="52">
        <f t="shared" si="35"/>
        <v>716.8189145620635</v>
      </c>
      <c r="S72" s="15">
        <f t="shared" si="36"/>
        <v>0</v>
      </c>
      <c r="T72" s="15">
        <f t="shared" si="37"/>
        <v>0</v>
      </c>
      <c r="U72" s="15">
        <f t="shared" si="38"/>
        <v>0</v>
      </c>
      <c r="V72" s="15">
        <f t="shared" si="39"/>
        <v>0</v>
      </c>
      <c r="W72" s="15">
        <f t="shared" si="40"/>
        <v>716.8189145620635</v>
      </c>
      <c r="X72" s="15">
        <f t="shared" si="41"/>
        <v>0</v>
      </c>
    </row>
    <row r="73" spans="1:24" s="24" customFormat="1" ht="12.75" customHeight="1">
      <c r="A73" s="12">
        <v>69</v>
      </c>
      <c r="B73" s="80" t="s">
        <v>14</v>
      </c>
      <c r="C73" s="80" t="s">
        <v>275</v>
      </c>
      <c r="D73" s="81"/>
      <c r="E73" s="53"/>
      <c r="F73" s="55">
        <f t="shared" si="28"/>
      </c>
      <c r="G73" s="56">
        <v>0.02172453703703704</v>
      </c>
      <c r="H73" s="57">
        <f t="shared" si="29"/>
        <v>712.3068726691529</v>
      </c>
      <c r="I73" s="53"/>
      <c r="J73" s="55">
        <f t="shared" si="30"/>
      </c>
      <c r="K73" s="56"/>
      <c r="L73" s="59">
        <f t="shared" si="31"/>
      </c>
      <c r="M73" s="54"/>
      <c r="N73" s="55">
        <f t="shared" si="32"/>
      </c>
      <c r="O73" s="56"/>
      <c r="P73" s="44">
        <f t="shared" si="33"/>
      </c>
      <c r="Q73" s="52">
        <f t="shared" si="34"/>
        <v>712.3068726691529</v>
      </c>
      <c r="R73" s="52">
        <f t="shared" si="35"/>
        <v>712.3068726691529</v>
      </c>
      <c r="S73" s="15">
        <f t="shared" si="36"/>
        <v>0</v>
      </c>
      <c r="T73" s="15">
        <f t="shared" si="37"/>
        <v>712.3068726691529</v>
      </c>
      <c r="U73" s="15">
        <f t="shared" si="38"/>
        <v>0</v>
      </c>
      <c r="V73" s="15">
        <f t="shared" si="39"/>
        <v>0</v>
      </c>
      <c r="W73" s="15">
        <f t="shared" si="40"/>
        <v>0</v>
      </c>
      <c r="X73" s="15">
        <f t="shared" si="41"/>
        <v>0</v>
      </c>
    </row>
    <row r="74" spans="1:24" s="24" customFormat="1" ht="12.75" customHeight="1">
      <c r="A74" s="12">
        <v>70</v>
      </c>
      <c r="B74" s="13" t="s">
        <v>183</v>
      </c>
      <c r="C74" s="14" t="s">
        <v>464</v>
      </c>
      <c r="D74" s="28"/>
      <c r="E74" s="53"/>
      <c r="F74" s="55">
        <f t="shared" si="28"/>
      </c>
      <c r="G74" s="56"/>
      <c r="H74" s="57">
        <f t="shared" si="29"/>
      </c>
      <c r="I74" s="53"/>
      <c r="J74" s="55">
        <f t="shared" si="30"/>
      </c>
      <c r="K74" s="56">
        <v>0.011851851850224193</v>
      </c>
      <c r="L74" s="59">
        <f t="shared" si="31"/>
        <v>706.0546875969651</v>
      </c>
      <c r="M74" s="54"/>
      <c r="N74" s="55">
        <f t="shared" si="32"/>
      </c>
      <c r="O74" s="56"/>
      <c r="P74" s="44">
        <f t="shared" si="33"/>
      </c>
      <c r="Q74" s="52">
        <f t="shared" si="34"/>
        <v>706.0546875969651</v>
      </c>
      <c r="R74" s="52">
        <f t="shared" si="35"/>
        <v>706.0546875969651</v>
      </c>
      <c r="S74" s="15">
        <f t="shared" si="36"/>
        <v>0</v>
      </c>
      <c r="T74" s="15">
        <f t="shared" si="37"/>
        <v>0</v>
      </c>
      <c r="U74" s="15">
        <f t="shared" si="38"/>
        <v>0</v>
      </c>
      <c r="V74" s="15">
        <f t="shared" si="39"/>
        <v>706.0546875969651</v>
      </c>
      <c r="W74" s="15">
        <f t="shared" si="40"/>
        <v>0</v>
      </c>
      <c r="X74" s="15">
        <f t="shared" si="41"/>
        <v>0</v>
      </c>
    </row>
    <row r="75" spans="1:24" s="24" customFormat="1" ht="12.75" customHeight="1">
      <c r="A75" s="12">
        <v>71</v>
      </c>
      <c r="B75" s="80" t="s">
        <v>259</v>
      </c>
      <c r="C75" s="80" t="s">
        <v>276</v>
      </c>
      <c r="D75" s="81"/>
      <c r="E75" s="53"/>
      <c r="F75" s="55">
        <f t="shared" si="28"/>
      </c>
      <c r="G75" s="56">
        <v>0.021921296296296296</v>
      </c>
      <c r="H75" s="57">
        <f t="shared" si="29"/>
        <v>705.9134107708553</v>
      </c>
      <c r="I75" s="53"/>
      <c r="J75" s="55">
        <f t="shared" si="30"/>
      </c>
      <c r="K75" s="56"/>
      <c r="L75" s="59">
        <f t="shared" si="31"/>
      </c>
      <c r="M75" s="54"/>
      <c r="N75" s="55">
        <f t="shared" si="32"/>
      </c>
      <c r="O75" s="56"/>
      <c r="P75" s="44">
        <f t="shared" si="33"/>
      </c>
      <c r="Q75" s="52">
        <f t="shared" si="34"/>
        <v>705.9134107708553</v>
      </c>
      <c r="R75" s="52">
        <f t="shared" si="35"/>
        <v>705.9134107708553</v>
      </c>
      <c r="S75" s="15">
        <f t="shared" si="36"/>
        <v>0</v>
      </c>
      <c r="T75" s="15">
        <f t="shared" si="37"/>
        <v>705.9134107708553</v>
      </c>
      <c r="U75" s="15">
        <f t="shared" si="38"/>
        <v>0</v>
      </c>
      <c r="V75" s="15">
        <f t="shared" si="39"/>
        <v>0</v>
      </c>
      <c r="W75" s="15">
        <f t="shared" si="40"/>
        <v>0</v>
      </c>
      <c r="X75" s="15">
        <f t="shared" si="41"/>
        <v>0</v>
      </c>
    </row>
    <row r="76" spans="1:24" s="24" customFormat="1" ht="12.75" customHeight="1">
      <c r="A76" s="12">
        <v>72</v>
      </c>
      <c r="B76" s="13" t="s">
        <v>451</v>
      </c>
      <c r="C76" s="14" t="s">
        <v>465</v>
      </c>
      <c r="D76" s="28"/>
      <c r="E76" s="53"/>
      <c r="F76" s="55">
        <f t="shared" si="28"/>
      </c>
      <c r="G76" s="56"/>
      <c r="H76" s="57">
        <f t="shared" si="29"/>
      </c>
      <c r="I76" s="53"/>
      <c r="J76" s="55">
        <f t="shared" si="30"/>
      </c>
      <c r="K76" s="56">
        <v>0.011886574073287193</v>
      </c>
      <c r="L76" s="59">
        <f t="shared" si="31"/>
        <v>703.9922103679279</v>
      </c>
      <c r="M76" s="54"/>
      <c r="N76" s="55">
        <f t="shared" si="32"/>
      </c>
      <c r="O76" s="56"/>
      <c r="P76" s="44">
        <f t="shared" si="33"/>
      </c>
      <c r="Q76" s="52">
        <f t="shared" si="34"/>
        <v>703.9922103679279</v>
      </c>
      <c r="R76" s="52">
        <f t="shared" si="35"/>
        <v>703.9922103679279</v>
      </c>
      <c r="S76" s="15">
        <f t="shared" si="36"/>
        <v>0</v>
      </c>
      <c r="T76" s="15">
        <f t="shared" si="37"/>
        <v>0</v>
      </c>
      <c r="U76" s="15">
        <f t="shared" si="38"/>
        <v>0</v>
      </c>
      <c r="V76" s="15">
        <f t="shared" si="39"/>
        <v>703.9922103679279</v>
      </c>
      <c r="W76" s="15">
        <f t="shared" si="40"/>
        <v>0</v>
      </c>
      <c r="X76" s="15">
        <f t="shared" si="41"/>
        <v>0</v>
      </c>
    </row>
    <row r="77" spans="1:24" s="24" customFormat="1" ht="12.75" customHeight="1">
      <c r="A77" s="12">
        <v>73</v>
      </c>
      <c r="B77" s="13" t="s">
        <v>14</v>
      </c>
      <c r="C77" s="14" t="s">
        <v>762</v>
      </c>
      <c r="D77" s="28"/>
      <c r="E77" s="53"/>
      <c r="F77" s="55">
        <f t="shared" si="28"/>
      </c>
      <c r="G77" s="56"/>
      <c r="H77" s="57">
        <f t="shared" si="29"/>
      </c>
      <c r="I77" s="53"/>
      <c r="J77" s="55">
        <f t="shared" si="30"/>
      </c>
      <c r="K77" s="56"/>
      <c r="L77" s="59">
        <f t="shared" si="31"/>
      </c>
      <c r="M77" s="54">
        <v>0.022048611111111113</v>
      </c>
      <c r="N77" s="55">
        <f t="shared" si="32"/>
        <v>700.262467191601</v>
      </c>
      <c r="O77" s="56"/>
      <c r="P77" s="44">
        <f t="shared" si="33"/>
      </c>
      <c r="Q77" s="52">
        <f t="shared" si="34"/>
        <v>700.262467191601</v>
      </c>
      <c r="R77" s="52">
        <f t="shared" si="35"/>
        <v>700.262467191601</v>
      </c>
      <c r="S77" s="15">
        <f t="shared" si="36"/>
        <v>0</v>
      </c>
      <c r="T77" s="15">
        <f t="shared" si="37"/>
        <v>0</v>
      </c>
      <c r="U77" s="15">
        <f t="shared" si="38"/>
        <v>0</v>
      </c>
      <c r="V77" s="15">
        <f t="shared" si="39"/>
        <v>0</v>
      </c>
      <c r="W77" s="15">
        <f t="shared" si="40"/>
        <v>700.262467191601</v>
      </c>
      <c r="X77" s="15">
        <f t="shared" si="41"/>
        <v>0</v>
      </c>
    </row>
    <row r="78" spans="1:24" s="24" customFormat="1" ht="12.75" customHeight="1">
      <c r="A78" s="12">
        <v>74</v>
      </c>
      <c r="B78" s="13" t="s">
        <v>123</v>
      </c>
      <c r="C78" s="14" t="s">
        <v>662</v>
      </c>
      <c r="D78" s="28"/>
      <c r="E78" s="53"/>
      <c r="F78" s="55">
        <f t="shared" si="28"/>
      </c>
      <c r="G78" s="56"/>
      <c r="H78" s="57">
        <f t="shared" si="29"/>
      </c>
      <c r="I78" s="53"/>
      <c r="J78" s="55">
        <f t="shared" si="30"/>
      </c>
      <c r="K78" s="56"/>
      <c r="L78" s="59">
        <f t="shared" si="31"/>
      </c>
      <c r="M78" s="54"/>
      <c r="N78" s="55">
        <f t="shared" si="32"/>
      </c>
      <c r="O78" s="56">
        <v>0.022222222222222223</v>
      </c>
      <c r="P78" s="44">
        <f t="shared" si="33"/>
        <v>697.3958333333334</v>
      </c>
      <c r="Q78" s="52">
        <f t="shared" si="34"/>
        <v>697.3958333333334</v>
      </c>
      <c r="R78" s="52">
        <f t="shared" si="35"/>
        <v>697.3958333333334</v>
      </c>
      <c r="S78" s="15">
        <f t="shared" si="36"/>
        <v>0</v>
      </c>
      <c r="T78" s="15">
        <f t="shared" si="37"/>
        <v>0</v>
      </c>
      <c r="U78" s="15">
        <f t="shared" si="38"/>
        <v>0</v>
      </c>
      <c r="V78" s="15">
        <f t="shared" si="39"/>
        <v>0</v>
      </c>
      <c r="W78" s="15">
        <f t="shared" si="40"/>
        <v>0</v>
      </c>
      <c r="X78" s="15">
        <f t="shared" si="41"/>
        <v>697.3958333333334</v>
      </c>
    </row>
    <row r="79" spans="1:24" s="24" customFormat="1" ht="12.75" customHeight="1">
      <c r="A79" s="12">
        <v>75</v>
      </c>
      <c r="B79" s="80" t="s">
        <v>254</v>
      </c>
      <c r="C79" s="80" t="s">
        <v>216</v>
      </c>
      <c r="D79" s="81"/>
      <c r="E79" s="53"/>
      <c r="F79" s="55">
        <f t="shared" si="28"/>
      </c>
      <c r="G79" s="56">
        <v>0.022199074074074076</v>
      </c>
      <c r="H79" s="57">
        <f t="shared" si="29"/>
        <v>697.0802919708029</v>
      </c>
      <c r="I79" s="53"/>
      <c r="J79" s="55">
        <f t="shared" si="30"/>
      </c>
      <c r="K79" s="56"/>
      <c r="L79" s="59">
        <f t="shared" si="31"/>
      </c>
      <c r="M79" s="54"/>
      <c r="N79" s="55">
        <f t="shared" si="32"/>
      </c>
      <c r="O79" s="56"/>
      <c r="P79" s="44">
        <f t="shared" si="33"/>
      </c>
      <c r="Q79" s="52">
        <f t="shared" si="34"/>
        <v>697.0802919708029</v>
      </c>
      <c r="R79" s="52">
        <f t="shared" si="35"/>
        <v>697.0802919708029</v>
      </c>
      <c r="S79" s="15">
        <f t="shared" si="36"/>
        <v>0</v>
      </c>
      <c r="T79" s="15">
        <f t="shared" si="37"/>
        <v>697.0802919708029</v>
      </c>
      <c r="U79" s="15">
        <f t="shared" si="38"/>
        <v>0</v>
      </c>
      <c r="V79" s="15">
        <f t="shared" si="39"/>
        <v>0</v>
      </c>
      <c r="W79" s="15">
        <f t="shared" si="40"/>
        <v>0</v>
      </c>
      <c r="X79" s="15">
        <f t="shared" si="41"/>
        <v>0</v>
      </c>
    </row>
    <row r="80" spans="1:24" s="24" customFormat="1" ht="12.75" customHeight="1">
      <c r="A80" s="12">
        <v>76</v>
      </c>
      <c r="B80" s="80" t="s">
        <v>260</v>
      </c>
      <c r="C80" s="80" t="s">
        <v>204</v>
      </c>
      <c r="D80" s="81"/>
      <c r="E80" s="53"/>
      <c r="F80" s="55">
        <f t="shared" si="28"/>
      </c>
      <c r="G80" s="56">
        <v>0.022488425925925926</v>
      </c>
      <c r="H80" s="57">
        <f t="shared" si="29"/>
        <v>688.1111682964488</v>
      </c>
      <c r="I80" s="53"/>
      <c r="J80" s="55">
        <f t="shared" si="30"/>
      </c>
      <c r="K80" s="56"/>
      <c r="L80" s="59">
        <f t="shared" si="31"/>
      </c>
      <c r="M80" s="54"/>
      <c r="N80" s="55">
        <f t="shared" si="32"/>
      </c>
      <c r="O80" s="56"/>
      <c r="P80" s="44">
        <f t="shared" si="33"/>
      </c>
      <c r="Q80" s="52">
        <f t="shared" si="34"/>
        <v>688.1111682964488</v>
      </c>
      <c r="R80" s="52">
        <f t="shared" si="35"/>
        <v>688.1111682964488</v>
      </c>
      <c r="S80" s="15">
        <f t="shared" si="36"/>
        <v>0</v>
      </c>
      <c r="T80" s="15">
        <f t="shared" si="37"/>
        <v>688.1111682964488</v>
      </c>
      <c r="U80" s="15">
        <f t="shared" si="38"/>
        <v>0</v>
      </c>
      <c r="V80" s="15">
        <f t="shared" si="39"/>
        <v>0</v>
      </c>
      <c r="W80" s="15">
        <f t="shared" si="40"/>
        <v>0</v>
      </c>
      <c r="X80" s="15">
        <f t="shared" si="41"/>
        <v>0</v>
      </c>
    </row>
    <row r="81" spans="1:25" s="24" customFormat="1" ht="12.75" customHeight="1">
      <c r="A81" s="12">
        <v>77</v>
      </c>
      <c r="B81" s="93" t="s">
        <v>14</v>
      </c>
      <c r="C81" s="94" t="s">
        <v>133</v>
      </c>
      <c r="D81" s="28"/>
      <c r="E81" s="53">
        <v>0.022476851851851855</v>
      </c>
      <c r="F81" s="55">
        <f t="shared" si="28"/>
        <v>687.9505664263644</v>
      </c>
      <c r="G81" s="56"/>
      <c r="H81" s="57">
        <f t="shared" si="29"/>
      </c>
      <c r="I81" s="53"/>
      <c r="J81" s="55">
        <f t="shared" si="30"/>
      </c>
      <c r="K81" s="56"/>
      <c r="L81" s="59">
        <f t="shared" si="31"/>
      </c>
      <c r="M81" s="54"/>
      <c r="N81" s="55">
        <f t="shared" si="32"/>
      </c>
      <c r="O81" s="56"/>
      <c r="P81" s="44">
        <f t="shared" si="33"/>
      </c>
      <c r="Q81" s="52">
        <f t="shared" si="34"/>
        <v>687.9505664263644</v>
      </c>
      <c r="R81" s="52">
        <f t="shared" si="35"/>
        <v>687.9505664263644</v>
      </c>
      <c r="S81" s="15">
        <f t="shared" si="36"/>
        <v>687.9505664263644</v>
      </c>
      <c r="T81" s="15">
        <f t="shared" si="37"/>
        <v>0</v>
      </c>
      <c r="U81" s="15">
        <f t="shared" si="38"/>
        <v>0</v>
      </c>
      <c r="V81" s="15">
        <f t="shared" si="39"/>
        <v>0</v>
      </c>
      <c r="W81" s="15">
        <f t="shared" si="40"/>
        <v>0</v>
      </c>
      <c r="X81" s="15">
        <f t="shared" si="41"/>
        <v>0</v>
      </c>
      <c r="Y81" s="42"/>
    </row>
    <row r="82" spans="1:23" s="24" customFormat="1" ht="12.75" customHeight="1">
      <c r="A82" s="12">
        <v>78</v>
      </c>
      <c r="B82" s="93" t="s">
        <v>61</v>
      </c>
      <c r="C82" s="94" t="s">
        <v>637</v>
      </c>
      <c r="D82" s="28"/>
      <c r="E82" s="53"/>
      <c r="F82" s="55">
        <f t="shared" si="28"/>
      </c>
      <c r="G82" s="56"/>
      <c r="H82" s="57">
        <f t="shared" si="29"/>
      </c>
      <c r="I82" s="53"/>
      <c r="J82" s="55">
        <f t="shared" si="30"/>
      </c>
      <c r="K82" s="56"/>
      <c r="L82" s="59">
        <f t="shared" si="31"/>
      </c>
      <c r="M82" s="54">
        <v>0.022488425925925926</v>
      </c>
      <c r="N82" s="55">
        <f t="shared" si="32"/>
        <v>686.5671641791046</v>
      </c>
      <c r="O82" s="56"/>
      <c r="P82" s="44">
        <f t="shared" si="33"/>
      </c>
      <c r="Q82" s="52">
        <f t="shared" si="34"/>
        <v>686.5671641791046</v>
      </c>
      <c r="R82" s="52">
        <f t="shared" si="35"/>
        <v>686.5671641791046</v>
      </c>
      <c r="S82" s="41"/>
      <c r="T82" s="41"/>
      <c r="U82" s="41"/>
      <c r="V82" s="41"/>
      <c r="W82" s="41"/>
    </row>
    <row r="83" spans="1:24" s="24" customFormat="1" ht="12.75" customHeight="1">
      <c r="A83" s="12">
        <v>79</v>
      </c>
      <c r="B83" s="13" t="s">
        <v>443</v>
      </c>
      <c r="C83" s="14" t="s">
        <v>283</v>
      </c>
      <c r="D83" s="28" t="s">
        <v>632</v>
      </c>
      <c r="E83" s="53"/>
      <c r="F83" s="55">
        <f t="shared" si="28"/>
      </c>
      <c r="G83" s="56"/>
      <c r="H83" s="57">
        <f t="shared" si="29"/>
      </c>
      <c r="I83" s="53"/>
      <c r="J83" s="55">
        <f t="shared" si="30"/>
      </c>
      <c r="K83" s="56"/>
      <c r="L83" s="59">
        <f t="shared" si="31"/>
      </c>
      <c r="M83" s="54"/>
      <c r="N83" s="55">
        <f t="shared" si="32"/>
      </c>
      <c r="O83" s="56">
        <v>0.02273148148148148</v>
      </c>
      <c r="P83" s="44">
        <f t="shared" si="33"/>
        <v>681.7718940936865</v>
      </c>
      <c r="Q83" s="52">
        <f t="shared" si="34"/>
        <v>681.7718940936865</v>
      </c>
      <c r="R83" s="52">
        <f t="shared" si="35"/>
        <v>681.7718940936865</v>
      </c>
      <c r="S83" s="15">
        <f aca="true" t="shared" si="42" ref="S83:S88">IF(F83="",0,F83)</f>
        <v>0</v>
      </c>
      <c r="T83" s="15">
        <f aca="true" t="shared" si="43" ref="T83:T88">IF(H83="",0,H83)</f>
        <v>0</v>
      </c>
      <c r="U83" s="15">
        <f aca="true" t="shared" si="44" ref="U83:U88">IF(J83="",0,J83)</f>
        <v>0</v>
      </c>
      <c r="V83" s="15">
        <f aca="true" t="shared" si="45" ref="V83:V88">IF(L83="",0,L83)</f>
        <v>0</v>
      </c>
      <c r="W83" s="15">
        <f aca="true" t="shared" si="46" ref="W83:W88">IF(N83="",0,N83)</f>
        <v>0</v>
      </c>
      <c r="X83" s="15">
        <f aca="true" t="shared" si="47" ref="X83:X88">IF(P83="",0,P83)</f>
        <v>681.7718940936865</v>
      </c>
    </row>
    <row r="84" spans="1:24" s="24" customFormat="1" ht="12.75" customHeight="1">
      <c r="A84" s="12">
        <v>80</v>
      </c>
      <c r="B84" s="93" t="s">
        <v>452</v>
      </c>
      <c r="C84" s="94" t="s">
        <v>466</v>
      </c>
      <c r="D84" s="28"/>
      <c r="E84" s="53"/>
      <c r="F84" s="55">
        <f t="shared" si="28"/>
      </c>
      <c r="G84" s="56"/>
      <c r="H84" s="57">
        <f t="shared" si="29"/>
      </c>
      <c r="I84" s="53"/>
      <c r="J84" s="55">
        <f t="shared" si="30"/>
      </c>
      <c r="K84" s="56">
        <v>0.012418981481459923</v>
      </c>
      <c r="L84" s="59">
        <f t="shared" si="31"/>
        <v>673.8117427784297</v>
      </c>
      <c r="M84" s="54"/>
      <c r="N84" s="55">
        <f t="shared" si="32"/>
      </c>
      <c r="O84" s="56"/>
      <c r="P84" s="44">
        <f t="shared" si="33"/>
      </c>
      <c r="Q84" s="52">
        <f t="shared" si="34"/>
        <v>673.8117427784297</v>
      </c>
      <c r="R84" s="52">
        <f t="shared" si="35"/>
        <v>673.8117427784297</v>
      </c>
      <c r="S84" s="15">
        <f t="shared" si="42"/>
        <v>0</v>
      </c>
      <c r="T84" s="15">
        <f t="shared" si="43"/>
        <v>0</v>
      </c>
      <c r="U84" s="15">
        <f t="shared" si="44"/>
        <v>0</v>
      </c>
      <c r="V84" s="15">
        <f t="shared" si="45"/>
        <v>673.8117427784297</v>
      </c>
      <c r="W84" s="15">
        <f t="shared" si="46"/>
        <v>0</v>
      </c>
      <c r="X84" s="15">
        <f t="shared" si="47"/>
        <v>0</v>
      </c>
    </row>
    <row r="85" spans="1:24" s="24" customFormat="1" ht="12.75" customHeight="1">
      <c r="A85" s="12">
        <v>81</v>
      </c>
      <c r="B85" s="93" t="s">
        <v>453</v>
      </c>
      <c r="C85" s="94" t="s">
        <v>408</v>
      </c>
      <c r="D85" s="28"/>
      <c r="E85" s="53"/>
      <c r="F85" s="55">
        <f t="shared" si="28"/>
      </c>
      <c r="G85" s="56"/>
      <c r="H85" s="57">
        <f t="shared" si="29"/>
      </c>
      <c r="I85" s="53"/>
      <c r="J85" s="55">
        <f t="shared" si="30"/>
      </c>
      <c r="K85" s="56">
        <v>0.012418981481459923</v>
      </c>
      <c r="L85" s="59">
        <f t="shared" si="31"/>
        <v>673.8117427784297</v>
      </c>
      <c r="M85" s="54"/>
      <c r="N85" s="55">
        <f t="shared" si="32"/>
      </c>
      <c r="O85" s="56"/>
      <c r="P85" s="44">
        <f t="shared" si="33"/>
      </c>
      <c r="Q85" s="52">
        <f t="shared" si="34"/>
        <v>673.8117427784297</v>
      </c>
      <c r="R85" s="52">
        <f t="shared" si="35"/>
        <v>673.8117427784297</v>
      </c>
      <c r="S85" s="15">
        <f t="shared" si="42"/>
        <v>0</v>
      </c>
      <c r="T85" s="15">
        <f t="shared" si="43"/>
        <v>0</v>
      </c>
      <c r="U85" s="15">
        <f t="shared" si="44"/>
        <v>0</v>
      </c>
      <c r="V85" s="15">
        <f t="shared" si="45"/>
        <v>673.8117427784297</v>
      </c>
      <c r="W85" s="15">
        <f t="shared" si="46"/>
        <v>0</v>
      </c>
      <c r="X85" s="15">
        <f t="shared" si="47"/>
        <v>0</v>
      </c>
    </row>
    <row r="86" spans="1:24" s="24" customFormat="1" ht="12.75" customHeight="1">
      <c r="A86" s="12">
        <v>82</v>
      </c>
      <c r="B86" s="90" t="s">
        <v>268</v>
      </c>
      <c r="C86" s="90" t="s">
        <v>567</v>
      </c>
      <c r="D86" s="90"/>
      <c r="E86" s="53"/>
      <c r="F86" s="55">
        <f t="shared" si="28"/>
      </c>
      <c r="G86" s="56"/>
      <c r="H86" s="57">
        <f t="shared" si="29"/>
      </c>
      <c r="I86" s="53">
        <v>0.026354166666666668</v>
      </c>
      <c r="J86" s="55">
        <f t="shared" si="30"/>
        <v>669.3017127799735</v>
      </c>
      <c r="K86" s="56"/>
      <c r="L86" s="59">
        <f t="shared" si="31"/>
      </c>
      <c r="M86" s="54"/>
      <c r="N86" s="55">
        <f t="shared" si="32"/>
      </c>
      <c r="O86" s="56"/>
      <c r="P86" s="44">
        <f t="shared" si="33"/>
      </c>
      <c r="Q86" s="52">
        <f t="shared" si="34"/>
        <v>669.3017127799735</v>
      </c>
      <c r="R86" s="52">
        <f t="shared" si="35"/>
        <v>669.3017127799735</v>
      </c>
      <c r="S86" s="15">
        <f t="shared" si="42"/>
        <v>0</v>
      </c>
      <c r="T86" s="15">
        <f t="shared" si="43"/>
        <v>0</v>
      </c>
      <c r="U86" s="15">
        <f t="shared" si="44"/>
        <v>669.3017127799735</v>
      </c>
      <c r="V86" s="15">
        <f t="shared" si="45"/>
        <v>0</v>
      </c>
      <c r="W86" s="15">
        <f t="shared" si="46"/>
        <v>0</v>
      </c>
      <c r="X86" s="15">
        <f t="shared" si="47"/>
        <v>0</v>
      </c>
    </row>
    <row r="87" spans="1:24" s="24" customFormat="1" ht="12.75" customHeight="1">
      <c r="A87" s="12">
        <v>83</v>
      </c>
      <c r="B87" s="80" t="s">
        <v>124</v>
      </c>
      <c r="C87" s="80" t="s">
        <v>44</v>
      </c>
      <c r="D87" s="79"/>
      <c r="E87" s="53"/>
      <c r="F87" s="55">
        <f t="shared" si="28"/>
      </c>
      <c r="G87" s="56">
        <v>0.023206018518518515</v>
      </c>
      <c r="H87" s="57">
        <f t="shared" si="29"/>
        <v>666.8329177057358</v>
      </c>
      <c r="I87" s="53"/>
      <c r="J87" s="55">
        <f t="shared" si="30"/>
      </c>
      <c r="K87" s="56"/>
      <c r="L87" s="59">
        <f t="shared" si="31"/>
      </c>
      <c r="M87" s="54"/>
      <c r="N87" s="55">
        <f t="shared" si="32"/>
      </c>
      <c r="O87" s="56"/>
      <c r="P87" s="44">
        <f t="shared" si="33"/>
      </c>
      <c r="Q87" s="52">
        <f t="shared" si="34"/>
        <v>666.8329177057358</v>
      </c>
      <c r="R87" s="52">
        <f t="shared" si="35"/>
        <v>666.8329177057358</v>
      </c>
      <c r="S87" s="15">
        <f t="shared" si="42"/>
        <v>0</v>
      </c>
      <c r="T87" s="15">
        <f t="shared" si="43"/>
        <v>666.8329177057358</v>
      </c>
      <c r="U87" s="15">
        <f t="shared" si="44"/>
        <v>0</v>
      </c>
      <c r="V87" s="15">
        <f t="shared" si="45"/>
        <v>0</v>
      </c>
      <c r="W87" s="15">
        <f t="shared" si="46"/>
        <v>0</v>
      </c>
      <c r="X87" s="15">
        <f t="shared" si="47"/>
        <v>0</v>
      </c>
    </row>
    <row r="88" spans="1:24" s="24" customFormat="1" ht="12.75" customHeight="1">
      <c r="A88" s="12">
        <v>84</v>
      </c>
      <c r="B88" s="13" t="s">
        <v>454</v>
      </c>
      <c r="C88" s="14" t="s">
        <v>467</v>
      </c>
      <c r="D88" s="28"/>
      <c r="E88" s="53"/>
      <c r="F88" s="55">
        <f t="shared" si="28"/>
      </c>
      <c r="G88" s="56"/>
      <c r="H88" s="57">
        <f t="shared" si="29"/>
      </c>
      <c r="I88" s="53"/>
      <c r="J88" s="55">
        <f t="shared" si="30"/>
      </c>
      <c r="K88" s="56">
        <v>0.01261574073578231</v>
      </c>
      <c r="L88" s="59">
        <f t="shared" si="31"/>
        <v>663.3027525542793</v>
      </c>
      <c r="M88" s="54"/>
      <c r="N88" s="55">
        <f t="shared" si="32"/>
      </c>
      <c r="O88" s="56"/>
      <c r="P88" s="44">
        <f t="shared" si="33"/>
      </c>
      <c r="Q88" s="52">
        <f t="shared" si="34"/>
        <v>663.3027525542793</v>
      </c>
      <c r="R88" s="52">
        <f t="shared" si="35"/>
        <v>663.3027525542793</v>
      </c>
      <c r="S88" s="15">
        <f t="shared" si="42"/>
        <v>0</v>
      </c>
      <c r="T88" s="15">
        <f t="shared" si="43"/>
        <v>0</v>
      </c>
      <c r="U88" s="15">
        <f t="shared" si="44"/>
        <v>0</v>
      </c>
      <c r="V88" s="15">
        <f t="shared" si="45"/>
        <v>663.3027525542793</v>
      </c>
      <c r="W88" s="15">
        <f t="shared" si="46"/>
        <v>0</v>
      </c>
      <c r="X88" s="15">
        <f t="shared" si="47"/>
        <v>0</v>
      </c>
    </row>
    <row r="89" spans="1:23" s="24" customFormat="1" ht="12.75" customHeight="1">
      <c r="A89" s="12">
        <v>85</v>
      </c>
      <c r="B89" s="13" t="s">
        <v>189</v>
      </c>
      <c r="C89" s="14" t="s">
        <v>763</v>
      </c>
      <c r="D89" s="28"/>
      <c r="E89" s="53"/>
      <c r="F89" s="55">
        <f t="shared" si="28"/>
      </c>
      <c r="G89" s="56"/>
      <c r="H89" s="57">
        <f t="shared" si="29"/>
      </c>
      <c r="I89" s="53"/>
      <c r="J89" s="55">
        <f t="shared" si="30"/>
      </c>
      <c r="K89" s="56"/>
      <c r="L89" s="59">
        <f t="shared" si="31"/>
      </c>
      <c r="M89" s="54">
        <v>0.02378472222222222</v>
      </c>
      <c r="N89" s="55">
        <f t="shared" si="32"/>
        <v>649.1484184914843</v>
      </c>
      <c r="O89" s="56"/>
      <c r="P89" s="44">
        <f t="shared" si="33"/>
      </c>
      <c r="Q89" s="52">
        <f t="shared" si="34"/>
        <v>649.1484184914843</v>
      </c>
      <c r="R89" s="52">
        <f t="shared" si="35"/>
        <v>649.1484184914843</v>
      </c>
      <c r="S89" s="41"/>
      <c r="T89" s="41"/>
      <c r="U89" s="41"/>
      <c r="V89" s="41"/>
      <c r="W89" s="41"/>
    </row>
    <row r="90" spans="1:23" s="24" customFormat="1" ht="12.75" customHeight="1">
      <c r="A90" s="12">
        <v>86</v>
      </c>
      <c r="B90" s="13" t="s">
        <v>264</v>
      </c>
      <c r="C90" s="14" t="s">
        <v>764</v>
      </c>
      <c r="D90" s="28"/>
      <c r="E90" s="53"/>
      <c r="F90" s="55">
        <f t="shared" si="28"/>
      </c>
      <c r="G90" s="56"/>
      <c r="H90" s="57">
        <f t="shared" si="29"/>
      </c>
      <c r="I90" s="53"/>
      <c r="J90" s="55">
        <f t="shared" si="30"/>
      </c>
      <c r="K90" s="56"/>
      <c r="L90" s="59">
        <f t="shared" si="31"/>
      </c>
      <c r="M90" s="54">
        <v>0.023877314814814813</v>
      </c>
      <c r="N90" s="55">
        <f t="shared" si="32"/>
        <v>646.6311197285507</v>
      </c>
      <c r="O90" s="56"/>
      <c r="P90" s="44">
        <f t="shared" si="33"/>
      </c>
      <c r="Q90" s="52">
        <f t="shared" si="34"/>
        <v>646.6311197285507</v>
      </c>
      <c r="R90" s="52">
        <f t="shared" si="35"/>
        <v>646.6311197285507</v>
      </c>
      <c r="S90" s="41"/>
      <c r="T90" s="41"/>
      <c r="U90" s="41"/>
      <c r="V90" s="41"/>
      <c r="W90" s="41"/>
    </row>
    <row r="91" spans="1:24" s="24" customFormat="1" ht="12.75" customHeight="1">
      <c r="A91" s="12">
        <v>87</v>
      </c>
      <c r="B91" s="80" t="s">
        <v>261</v>
      </c>
      <c r="C91" s="80" t="s">
        <v>277</v>
      </c>
      <c r="D91" s="79"/>
      <c r="E91" s="53"/>
      <c r="F91" s="55">
        <f t="shared" si="28"/>
      </c>
      <c r="G91" s="56">
        <v>0.0240625</v>
      </c>
      <c r="H91" s="57">
        <f t="shared" si="29"/>
        <v>643.0976430976432</v>
      </c>
      <c r="I91" s="53"/>
      <c r="J91" s="55">
        <f t="shared" si="30"/>
      </c>
      <c r="K91" s="56"/>
      <c r="L91" s="59">
        <f t="shared" si="31"/>
      </c>
      <c r="M91" s="54"/>
      <c r="N91" s="55">
        <f t="shared" si="32"/>
      </c>
      <c r="O91" s="56"/>
      <c r="P91" s="44">
        <f t="shared" si="33"/>
      </c>
      <c r="Q91" s="52">
        <f t="shared" si="34"/>
        <v>643.0976430976432</v>
      </c>
      <c r="R91" s="52">
        <f t="shared" si="35"/>
        <v>643.0976430976432</v>
      </c>
      <c r="S91" s="15">
        <f>IF(F91="",0,F91)</f>
        <v>0</v>
      </c>
      <c r="T91" s="15">
        <f>IF(H91="",0,H91)</f>
        <v>643.0976430976432</v>
      </c>
      <c r="U91" s="15">
        <f>IF(J91="",0,J91)</f>
        <v>0</v>
      </c>
      <c r="V91" s="15">
        <f>IF(L91="",0,L91)</f>
        <v>0</v>
      </c>
      <c r="W91" s="15">
        <f>IF(N91="",0,N91)</f>
        <v>0</v>
      </c>
      <c r="X91" s="15">
        <f>IF(P91="",0,P91)</f>
        <v>0</v>
      </c>
    </row>
    <row r="92" spans="1:23" s="24" customFormat="1" ht="12.75" customHeight="1">
      <c r="A92" s="12">
        <v>88</v>
      </c>
      <c r="B92" s="13" t="s">
        <v>765</v>
      </c>
      <c r="C92" s="14" t="s">
        <v>766</v>
      </c>
      <c r="D92" s="28"/>
      <c r="E92" s="53"/>
      <c r="F92" s="55">
        <f t="shared" si="28"/>
      </c>
      <c r="G92" s="56"/>
      <c r="H92" s="57">
        <f t="shared" si="29"/>
      </c>
      <c r="I92" s="53"/>
      <c r="J92" s="55">
        <f t="shared" si="30"/>
      </c>
      <c r="K92" s="56"/>
      <c r="L92" s="59">
        <f t="shared" si="31"/>
      </c>
      <c r="M92" s="54">
        <v>0.024131944444444445</v>
      </c>
      <c r="N92" s="55">
        <f t="shared" si="32"/>
        <v>639.8081534772182</v>
      </c>
      <c r="O92" s="56"/>
      <c r="P92" s="44">
        <f t="shared" si="33"/>
      </c>
      <c r="Q92" s="52">
        <f t="shared" si="34"/>
        <v>639.8081534772182</v>
      </c>
      <c r="R92" s="52">
        <f t="shared" si="35"/>
        <v>639.8081534772182</v>
      </c>
      <c r="S92" s="41"/>
      <c r="T92" s="41"/>
      <c r="U92" s="41"/>
      <c r="V92" s="41"/>
      <c r="W92" s="41"/>
    </row>
    <row r="93" spans="1:23" s="24" customFormat="1" ht="12.75" customHeight="1">
      <c r="A93" s="12">
        <v>89</v>
      </c>
      <c r="B93" s="13" t="s">
        <v>183</v>
      </c>
      <c r="C93" s="14" t="s">
        <v>767</v>
      </c>
      <c r="D93" s="28"/>
      <c r="E93" s="53"/>
      <c r="F93" s="55">
        <f t="shared" si="28"/>
      </c>
      <c r="G93" s="56"/>
      <c r="H93" s="57">
        <f t="shared" si="29"/>
      </c>
      <c r="I93" s="53"/>
      <c r="J93" s="55">
        <f t="shared" si="30"/>
      </c>
      <c r="K93" s="56"/>
      <c r="L93" s="59">
        <f t="shared" si="31"/>
      </c>
      <c r="M93" s="54">
        <v>0.024131944444444445</v>
      </c>
      <c r="N93" s="55">
        <f t="shared" si="32"/>
        <v>639.8081534772182</v>
      </c>
      <c r="O93" s="56"/>
      <c r="P93" s="44">
        <f t="shared" si="33"/>
      </c>
      <c r="Q93" s="52">
        <f t="shared" si="34"/>
        <v>639.8081534772182</v>
      </c>
      <c r="R93" s="52">
        <f t="shared" si="35"/>
        <v>639.8081534772182</v>
      </c>
      <c r="S93" s="41"/>
      <c r="T93" s="41"/>
      <c r="U93" s="41"/>
      <c r="V93" s="41"/>
      <c r="W93" s="41"/>
    </row>
    <row r="94" spans="1:24" s="24" customFormat="1" ht="12.75" customHeight="1">
      <c r="A94" s="12">
        <v>90</v>
      </c>
      <c r="B94" s="80" t="s">
        <v>262</v>
      </c>
      <c r="C94" s="80" t="s">
        <v>278</v>
      </c>
      <c r="D94" s="79"/>
      <c r="E94" s="53"/>
      <c r="F94" s="55">
        <f t="shared" si="28"/>
      </c>
      <c r="G94" s="56">
        <v>0.024270833333333335</v>
      </c>
      <c r="H94" s="57">
        <f t="shared" si="29"/>
        <v>637.5774916547449</v>
      </c>
      <c r="I94" s="53"/>
      <c r="J94" s="55">
        <f t="shared" si="30"/>
      </c>
      <c r="K94" s="56"/>
      <c r="L94" s="59">
        <f t="shared" si="31"/>
      </c>
      <c r="M94" s="54"/>
      <c r="N94" s="55">
        <f t="shared" si="32"/>
      </c>
      <c r="O94" s="56"/>
      <c r="P94" s="44">
        <f t="shared" si="33"/>
      </c>
      <c r="Q94" s="52">
        <f t="shared" si="34"/>
        <v>637.5774916547449</v>
      </c>
      <c r="R94" s="52">
        <f t="shared" si="35"/>
        <v>637.5774916547449</v>
      </c>
      <c r="S94" s="15">
        <f>IF(F94="",0,F94)</f>
        <v>0</v>
      </c>
      <c r="T94" s="15">
        <f>IF(H94="",0,H94)</f>
        <v>637.5774916547449</v>
      </c>
      <c r="U94" s="15">
        <f>IF(J94="",0,J94)</f>
        <v>0</v>
      </c>
      <c r="V94" s="15">
        <f>IF(L94="",0,L94)</f>
        <v>0</v>
      </c>
      <c r="W94" s="15">
        <f>IF(N94="",0,N94)</f>
        <v>0</v>
      </c>
      <c r="X94" s="15">
        <f>IF(P94="",0,P94)</f>
        <v>0</v>
      </c>
    </row>
    <row r="95" spans="1:23" s="24" customFormat="1" ht="12.75" customHeight="1">
      <c r="A95" s="12">
        <v>91</v>
      </c>
      <c r="B95" s="13" t="s">
        <v>183</v>
      </c>
      <c r="C95" s="14" t="s">
        <v>768</v>
      </c>
      <c r="D95" s="28"/>
      <c r="E95" s="53"/>
      <c r="F95" s="55">
        <f t="shared" si="28"/>
      </c>
      <c r="G95" s="56"/>
      <c r="H95" s="57">
        <f t="shared" si="29"/>
      </c>
      <c r="I95" s="53"/>
      <c r="J95" s="55">
        <f t="shared" si="30"/>
      </c>
      <c r="K95" s="56"/>
      <c r="L95" s="59">
        <f t="shared" si="31"/>
      </c>
      <c r="M95" s="54">
        <v>0.024224537037037034</v>
      </c>
      <c r="N95" s="55">
        <f t="shared" si="32"/>
        <v>637.3626373626375</v>
      </c>
      <c r="O95" s="56"/>
      <c r="P95" s="44">
        <f t="shared" si="33"/>
      </c>
      <c r="Q95" s="52">
        <f t="shared" si="34"/>
        <v>637.3626373626375</v>
      </c>
      <c r="R95" s="52">
        <f t="shared" si="35"/>
        <v>637.3626373626375</v>
      </c>
      <c r="S95" s="41"/>
      <c r="T95" s="41"/>
      <c r="U95" s="41"/>
      <c r="V95" s="41"/>
      <c r="W95" s="41"/>
    </row>
    <row r="96" spans="1:23" s="24" customFormat="1" ht="12.75" customHeight="1">
      <c r="A96" s="12">
        <v>92</v>
      </c>
      <c r="B96" s="13" t="s">
        <v>769</v>
      </c>
      <c r="C96" s="14" t="s">
        <v>770</v>
      </c>
      <c r="D96" s="28"/>
      <c r="E96" s="53"/>
      <c r="F96" s="55">
        <f t="shared" si="28"/>
      </c>
      <c r="G96" s="56"/>
      <c r="H96" s="57">
        <f t="shared" si="29"/>
      </c>
      <c r="I96" s="53"/>
      <c r="J96" s="55">
        <f t="shared" si="30"/>
      </c>
      <c r="K96" s="56"/>
      <c r="L96" s="59">
        <f t="shared" si="31"/>
      </c>
      <c r="M96" s="54">
        <v>0.02462962962962963</v>
      </c>
      <c r="N96" s="55">
        <f t="shared" si="32"/>
        <v>626.8796992481203</v>
      </c>
      <c r="O96" s="56"/>
      <c r="P96" s="44">
        <f t="shared" si="33"/>
      </c>
      <c r="Q96" s="52">
        <f t="shared" si="34"/>
        <v>626.8796992481203</v>
      </c>
      <c r="R96" s="52">
        <f t="shared" si="35"/>
        <v>626.8796992481203</v>
      </c>
      <c r="S96" s="41"/>
      <c r="T96" s="41"/>
      <c r="U96" s="41"/>
      <c r="V96" s="41"/>
      <c r="W96" s="41"/>
    </row>
    <row r="97" spans="1:24" s="24" customFormat="1" ht="12.75" customHeight="1">
      <c r="A97" s="12">
        <v>93</v>
      </c>
      <c r="B97" s="80" t="s">
        <v>263</v>
      </c>
      <c r="C97" s="80" t="s">
        <v>279</v>
      </c>
      <c r="D97" s="79"/>
      <c r="E97" s="53"/>
      <c r="F97" s="55">
        <f t="shared" si="28"/>
      </c>
      <c r="G97" s="56">
        <v>0.024814814814814817</v>
      </c>
      <c r="H97" s="57">
        <f t="shared" si="29"/>
        <v>623.6007462686567</v>
      </c>
      <c r="I97" s="53"/>
      <c r="J97" s="55">
        <f t="shared" si="30"/>
      </c>
      <c r="K97" s="56"/>
      <c r="L97" s="59">
        <f t="shared" si="31"/>
      </c>
      <c r="M97" s="54"/>
      <c r="N97" s="55">
        <f t="shared" si="32"/>
      </c>
      <c r="O97" s="56"/>
      <c r="P97" s="44">
        <f t="shared" si="33"/>
      </c>
      <c r="Q97" s="52">
        <f t="shared" si="34"/>
        <v>623.6007462686567</v>
      </c>
      <c r="R97" s="52">
        <f t="shared" si="35"/>
        <v>623.6007462686567</v>
      </c>
      <c r="S97" s="15">
        <f>IF(F97="",0,F97)</f>
        <v>0</v>
      </c>
      <c r="T97" s="15">
        <f>IF(H97="",0,H97)</f>
        <v>623.6007462686567</v>
      </c>
      <c r="U97" s="15">
        <f>IF(J97="",0,J97)</f>
        <v>0</v>
      </c>
      <c r="V97" s="15">
        <f>IF(L97="",0,L97)</f>
        <v>0</v>
      </c>
      <c r="W97" s="15">
        <f>IF(N97="",0,N97)</f>
        <v>0</v>
      </c>
      <c r="X97" s="15">
        <f>IF(P97="",0,P97)</f>
        <v>0</v>
      </c>
    </row>
    <row r="98" spans="1:24" s="24" customFormat="1" ht="12.75" customHeight="1">
      <c r="A98" s="12">
        <v>94</v>
      </c>
      <c r="B98" s="80" t="s">
        <v>264</v>
      </c>
      <c r="C98" s="80" t="s">
        <v>280</v>
      </c>
      <c r="D98" s="79"/>
      <c r="E98" s="53"/>
      <c r="F98" s="55">
        <f t="shared" si="28"/>
      </c>
      <c r="G98" s="56">
        <v>0.024826388888888887</v>
      </c>
      <c r="H98" s="57">
        <f t="shared" si="29"/>
        <v>623.3100233100234</v>
      </c>
      <c r="I98" s="53"/>
      <c r="J98" s="55">
        <f t="shared" si="30"/>
      </c>
      <c r="K98" s="56"/>
      <c r="L98" s="59">
        <f t="shared" si="31"/>
      </c>
      <c r="M98" s="54"/>
      <c r="N98" s="55">
        <f t="shared" si="32"/>
      </c>
      <c r="O98" s="56"/>
      <c r="P98" s="44">
        <f t="shared" si="33"/>
      </c>
      <c r="Q98" s="52">
        <f t="shared" si="34"/>
        <v>623.3100233100234</v>
      </c>
      <c r="R98" s="52">
        <f t="shared" si="35"/>
        <v>623.3100233100234</v>
      </c>
      <c r="S98" s="15">
        <f>IF(F98="",0,F98)</f>
        <v>0</v>
      </c>
      <c r="T98" s="15">
        <f>IF(H98="",0,H98)</f>
        <v>623.3100233100234</v>
      </c>
      <c r="U98" s="15">
        <f>IF(J98="",0,J98)</f>
        <v>0</v>
      </c>
      <c r="V98" s="15">
        <f>IF(L98="",0,L98)</f>
        <v>0</v>
      </c>
      <c r="W98" s="15">
        <f>IF(N98="",0,N98)</f>
        <v>0</v>
      </c>
      <c r="X98" s="15">
        <f>IF(P98="",0,P98)</f>
        <v>0</v>
      </c>
    </row>
    <row r="99" spans="1:24" s="24" customFormat="1" ht="12.75" customHeight="1">
      <c r="A99" s="12">
        <v>95</v>
      </c>
      <c r="B99" s="13" t="s">
        <v>123</v>
      </c>
      <c r="C99" s="14" t="s">
        <v>421</v>
      </c>
      <c r="D99" s="28"/>
      <c r="E99" s="53"/>
      <c r="F99" s="55">
        <f t="shared" si="28"/>
      </c>
      <c r="G99" s="56"/>
      <c r="H99" s="57">
        <f t="shared" si="29"/>
      </c>
      <c r="I99" s="53"/>
      <c r="J99" s="55">
        <f t="shared" si="30"/>
      </c>
      <c r="K99" s="56">
        <v>0.013460648151522037</v>
      </c>
      <c r="L99" s="59">
        <f t="shared" si="31"/>
        <v>621.6680995862264</v>
      </c>
      <c r="M99" s="54"/>
      <c r="N99" s="55">
        <f t="shared" si="32"/>
      </c>
      <c r="O99" s="56"/>
      <c r="P99" s="44">
        <f t="shared" si="33"/>
      </c>
      <c r="Q99" s="52">
        <f t="shared" si="34"/>
        <v>621.6680995862264</v>
      </c>
      <c r="R99" s="52">
        <f t="shared" si="35"/>
        <v>621.6680995862264</v>
      </c>
      <c r="S99" s="15">
        <f>IF(F99="",0,F99)</f>
        <v>0</v>
      </c>
      <c r="T99" s="15">
        <f>IF(H99="",0,H99)</f>
        <v>0</v>
      </c>
      <c r="U99" s="15">
        <f>IF(J99="",0,J99)</f>
        <v>0</v>
      </c>
      <c r="V99" s="15">
        <f>IF(L99="",0,L99)</f>
        <v>621.6680995862264</v>
      </c>
      <c r="W99" s="15">
        <f>IF(N99="",0,N99)</f>
        <v>0</v>
      </c>
      <c r="X99" s="15">
        <f>IF(P99="",0,P99)</f>
        <v>0</v>
      </c>
    </row>
    <row r="100" spans="1:23" s="24" customFormat="1" ht="12.75" customHeight="1">
      <c r="A100" s="12">
        <v>96</v>
      </c>
      <c r="B100" s="13" t="s">
        <v>265</v>
      </c>
      <c r="C100" s="14" t="s">
        <v>771</v>
      </c>
      <c r="D100" s="28"/>
      <c r="E100" s="53"/>
      <c r="F100" s="55">
        <f t="shared" si="28"/>
      </c>
      <c r="G100" s="56"/>
      <c r="H100" s="57">
        <f t="shared" si="29"/>
      </c>
      <c r="I100" s="53"/>
      <c r="J100" s="55">
        <f t="shared" si="30"/>
      </c>
      <c r="K100" s="56"/>
      <c r="L100" s="59">
        <f t="shared" si="31"/>
      </c>
      <c r="M100" s="54">
        <v>0.02497685185185185</v>
      </c>
      <c r="N100" s="55">
        <f t="shared" si="32"/>
        <v>618.164967562558</v>
      </c>
      <c r="O100" s="56"/>
      <c r="P100" s="44">
        <f t="shared" si="33"/>
      </c>
      <c r="Q100" s="52">
        <f t="shared" si="34"/>
        <v>618.164967562558</v>
      </c>
      <c r="R100" s="52">
        <f t="shared" si="35"/>
        <v>618.164967562558</v>
      </c>
      <c r="S100" s="41"/>
      <c r="T100" s="41"/>
      <c r="U100" s="41"/>
      <c r="V100" s="41"/>
      <c r="W100" s="41"/>
    </row>
    <row r="101" spans="1:24" s="24" customFormat="1" ht="12.75" customHeight="1">
      <c r="A101" s="12">
        <v>97</v>
      </c>
      <c r="B101" s="80" t="s">
        <v>14</v>
      </c>
      <c r="C101" s="80" t="s">
        <v>281</v>
      </c>
      <c r="D101" s="79"/>
      <c r="E101" s="53"/>
      <c r="F101" s="55">
        <f aca="true" t="shared" si="48" ref="F101:F109">IF(E101="","",E$2/(E101)*$T$3)</f>
      </c>
      <c r="G101" s="56">
        <v>0.02515046296296296</v>
      </c>
      <c r="H101" s="57">
        <f aca="true" t="shared" si="49" ref="H101:H109">IF(G101="","",G$2/(G101)*$T$3)</f>
        <v>615.2784169351129</v>
      </c>
      <c r="I101" s="53"/>
      <c r="J101" s="55">
        <f aca="true" t="shared" si="50" ref="J101:J109">IF(I101="","",I$2/(I101)*$T$3)</f>
      </c>
      <c r="K101" s="56"/>
      <c r="L101" s="59">
        <f aca="true" t="shared" si="51" ref="L101:L109">IF(K101="","",K$2/(K101)*$T$3)</f>
      </c>
      <c r="M101" s="54"/>
      <c r="N101" s="55">
        <f aca="true" t="shared" si="52" ref="N101:N124">IF(M101="","",M$2/(M101)*$T$3)</f>
      </c>
      <c r="O101" s="56"/>
      <c r="P101" s="44">
        <f aca="true" t="shared" si="53" ref="P101:P124">IF(O101="","",O$2/(O101)*$T$3)</f>
      </c>
      <c r="Q101" s="52">
        <f aca="true" t="shared" si="54" ref="Q101:Q124">IF(B101="","",SUM(F101,H101,J101,L101,N101,P101))</f>
        <v>615.2784169351129</v>
      </c>
      <c r="R101" s="52">
        <f aca="true" t="shared" si="55" ref="R101:R124">IF(Q101="","",IF(COUNT(S101:X101)&lt;$T$2,Q101,IF(COUNT(S101:X101)=$T$2,Q101-MIN(S101:X101),Q101-MIN(S101:X101)-SMALL(S101:X101,2)-SMALL(S101:X101,3))))</f>
        <v>615.2784169351129</v>
      </c>
      <c r="S101" s="15">
        <f>IF(F101="",0,F101)</f>
        <v>0</v>
      </c>
      <c r="T101" s="15">
        <f>IF(H101="",0,H101)</f>
        <v>615.2784169351129</v>
      </c>
      <c r="U101" s="15">
        <f>IF(J101="",0,J101)</f>
        <v>0</v>
      </c>
      <c r="V101" s="15">
        <f>IF(L101="",0,L101)</f>
        <v>0</v>
      </c>
      <c r="W101" s="15">
        <f>IF(N101="",0,N101)</f>
        <v>0</v>
      </c>
      <c r="X101" s="15">
        <f>IF(P101="",0,P101)</f>
        <v>0</v>
      </c>
    </row>
    <row r="102" spans="1:24" s="24" customFormat="1" ht="12.75" customHeight="1">
      <c r="A102" s="12">
        <v>98</v>
      </c>
      <c r="B102" s="80" t="s">
        <v>66</v>
      </c>
      <c r="C102" s="80" t="s">
        <v>282</v>
      </c>
      <c r="D102" s="79"/>
      <c r="E102" s="53"/>
      <c r="F102" s="55">
        <f t="shared" si="48"/>
      </c>
      <c r="G102" s="56">
        <v>0.0253125</v>
      </c>
      <c r="H102" s="57">
        <f t="shared" si="49"/>
        <v>611.3397347965249</v>
      </c>
      <c r="I102" s="53"/>
      <c r="J102" s="55">
        <f t="shared" si="50"/>
      </c>
      <c r="K102" s="56"/>
      <c r="L102" s="59">
        <f t="shared" si="51"/>
      </c>
      <c r="M102" s="54"/>
      <c r="N102" s="55">
        <f t="shared" si="52"/>
      </c>
      <c r="O102" s="56"/>
      <c r="P102" s="44">
        <f t="shared" si="53"/>
      </c>
      <c r="Q102" s="52">
        <f t="shared" si="54"/>
        <v>611.3397347965249</v>
      </c>
      <c r="R102" s="52">
        <f t="shared" si="55"/>
        <v>611.3397347965249</v>
      </c>
      <c r="S102" s="15">
        <f>IF(F102="",0,F102)</f>
        <v>0</v>
      </c>
      <c r="T102" s="15">
        <f>IF(H102="",0,H102)</f>
        <v>611.3397347965249</v>
      </c>
      <c r="U102" s="15">
        <f>IF(J102="",0,J102)</f>
        <v>0</v>
      </c>
      <c r="V102" s="15">
        <f>IF(L102="",0,L102)</f>
        <v>0</v>
      </c>
      <c r="W102" s="15">
        <f>IF(N102="",0,N102)</f>
        <v>0</v>
      </c>
      <c r="X102" s="15">
        <f>IF(P102="",0,P102)</f>
        <v>0</v>
      </c>
    </row>
    <row r="103" spans="1:23" s="24" customFormat="1" ht="12.75" customHeight="1">
      <c r="A103" s="12">
        <v>99</v>
      </c>
      <c r="B103" s="13" t="s">
        <v>772</v>
      </c>
      <c r="C103" s="14" t="s">
        <v>773</v>
      </c>
      <c r="D103" s="28"/>
      <c r="E103" s="53"/>
      <c r="F103" s="55">
        <f t="shared" si="48"/>
      </c>
      <c r="G103" s="56"/>
      <c r="H103" s="57">
        <f t="shared" si="49"/>
      </c>
      <c r="I103" s="53"/>
      <c r="J103" s="55">
        <f t="shared" si="50"/>
      </c>
      <c r="K103" s="56"/>
      <c r="L103" s="59">
        <f t="shared" si="51"/>
      </c>
      <c r="M103" s="54">
        <v>0.02560185185185185</v>
      </c>
      <c r="N103" s="55">
        <f t="shared" si="52"/>
        <v>603.0741410488246</v>
      </c>
      <c r="O103" s="56"/>
      <c r="P103" s="44">
        <f t="shared" si="53"/>
      </c>
      <c r="Q103" s="52">
        <f t="shared" si="54"/>
        <v>603.0741410488246</v>
      </c>
      <c r="R103" s="52">
        <f t="shared" si="55"/>
        <v>603.0741410488246</v>
      </c>
      <c r="S103" s="41"/>
      <c r="T103" s="41"/>
      <c r="U103" s="41"/>
      <c r="V103" s="41"/>
      <c r="W103" s="41"/>
    </row>
    <row r="104" spans="1:23" s="24" customFormat="1" ht="12.75" customHeight="1">
      <c r="A104" s="12">
        <v>100</v>
      </c>
      <c r="B104" s="13" t="s">
        <v>774</v>
      </c>
      <c r="C104" s="14" t="s">
        <v>775</v>
      </c>
      <c r="D104" s="28"/>
      <c r="E104" s="53"/>
      <c r="F104" s="55">
        <f t="shared" si="48"/>
      </c>
      <c r="G104" s="56"/>
      <c r="H104" s="57">
        <f t="shared" si="49"/>
      </c>
      <c r="I104" s="53"/>
      <c r="J104" s="55">
        <f t="shared" si="50"/>
      </c>
      <c r="K104" s="56"/>
      <c r="L104" s="59">
        <f t="shared" si="51"/>
      </c>
      <c r="M104" s="54">
        <v>0.025810185185185183</v>
      </c>
      <c r="N104" s="55">
        <f t="shared" si="52"/>
        <v>598.2062780269059</v>
      </c>
      <c r="O104" s="56"/>
      <c r="P104" s="44">
        <f t="shared" si="53"/>
      </c>
      <c r="Q104" s="52">
        <f t="shared" si="54"/>
        <v>598.2062780269059</v>
      </c>
      <c r="R104" s="52">
        <f t="shared" si="55"/>
        <v>598.2062780269059</v>
      </c>
      <c r="S104" s="41"/>
      <c r="T104" s="41"/>
      <c r="U104" s="41"/>
      <c r="V104" s="41"/>
      <c r="W104" s="41"/>
    </row>
    <row r="105" spans="1:24" s="24" customFormat="1" ht="12.75">
      <c r="A105" s="12">
        <v>101</v>
      </c>
      <c r="B105" s="13" t="s">
        <v>455</v>
      </c>
      <c r="C105" s="14" t="s">
        <v>468</v>
      </c>
      <c r="D105" s="28"/>
      <c r="E105" s="53"/>
      <c r="F105" s="55">
        <f t="shared" si="48"/>
      </c>
      <c r="G105" s="56"/>
      <c r="H105" s="57">
        <f t="shared" si="49"/>
      </c>
      <c r="I105" s="53"/>
      <c r="J105" s="55">
        <f t="shared" si="50"/>
      </c>
      <c r="K105" s="56">
        <v>0.014097222221607808</v>
      </c>
      <c r="L105" s="59">
        <f t="shared" si="51"/>
        <v>593.5960591391718</v>
      </c>
      <c r="M105" s="54"/>
      <c r="N105" s="55">
        <f t="shared" si="52"/>
      </c>
      <c r="O105" s="56"/>
      <c r="P105" s="44">
        <f t="shared" si="53"/>
      </c>
      <c r="Q105" s="52">
        <f t="shared" si="54"/>
        <v>593.5960591391718</v>
      </c>
      <c r="R105" s="52">
        <f t="shared" si="55"/>
        <v>593.5960591391718</v>
      </c>
      <c r="S105" s="15">
        <f>IF(F105="",0,F105)</f>
        <v>0</v>
      </c>
      <c r="T105" s="15">
        <f>IF(H105="",0,H105)</f>
        <v>0</v>
      </c>
      <c r="U105" s="15">
        <f>IF(J105="",0,J105)</f>
        <v>0</v>
      </c>
      <c r="V105" s="15">
        <f>IF(L105="",0,L105)</f>
        <v>593.5960591391718</v>
      </c>
      <c r="W105" s="15">
        <f>IF(N105="",0,N105)</f>
        <v>0</v>
      </c>
      <c r="X105" s="15">
        <f>IF(P105="",0,P105)</f>
        <v>0</v>
      </c>
    </row>
    <row r="106" spans="1:24" s="24" customFormat="1" ht="12.75">
      <c r="A106" s="12">
        <v>102</v>
      </c>
      <c r="B106" s="80" t="s">
        <v>265</v>
      </c>
      <c r="C106" s="80" t="s">
        <v>244</v>
      </c>
      <c r="D106" s="79"/>
      <c r="E106" s="53"/>
      <c r="F106" s="55">
        <f t="shared" si="48"/>
      </c>
      <c r="G106" s="56">
        <v>0.026331018518518517</v>
      </c>
      <c r="H106" s="57">
        <f t="shared" si="49"/>
        <v>587.6923076923077</v>
      </c>
      <c r="I106" s="53"/>
      <c r="J106" s="55">
        <f t="shared" si="50"/>
      </c>
      <c r="K106" s="56"/>
      <c r="L106" s="59">
        <f t="shared" si="51"/>
      </c>
      <c r="M106" s="54"/>
      <c r="N106" s="55">
        <f t="shared" si="52"/>
      </c>
      <c r="O106" s="56"/>
      <c r="P106" s="44">
        <f t="shared" si="53"/>
      </c>
      <c r="Q106" s="52">
        <f t="shared" si="54"/>
        <v>587.6923076923077</v>
      </c>
      <c r="R106" s="52">
        <f t="shared" si="55"/>
        <v>587.6923076923077</v>
      </c>
      <c r="S106" s="15">
        <f>IF(F106="",0,F106)</f>
        <v>0</v>
      </c>
      <c r="T106" s="15">
        <f>IF(H106="",0,H106)</f>
        <v>587.6923076923077</v>
      </c>
      <c r="U106" s="15">
        <f>IF(J106="",0,J106)</f>
        <v>0</v>
      </c>
      <c r="V106" s="15">
        <f>IF(L106="",0,L106)</f>
        <v>0</v>
      </c>
      <c r="W106" s="15">
        <f>IF(N106="",0,N106)</f>
        <v>0</v>
      </c>
      <c r="X106" s="15">
        <f>IF(P106="",0,P106)</f>
        <v>0</v>
      </c>
    </row>
    <row r="107" spans="1:24" s="24" customFormat="1" ht="12.75">
      <c r="A107" s="12">
        <v>103</v>
      </c>
      <c r="B107" s="80" t="s">
        <v>255</v>
      </c>
      <c r="C107" s="80" t="s">
        <v>281</v>
      </c>
      <c r="D107" s="79"/>
      <c r="E107" s="53"/>
      <c r="F107" s="55">
        <f t="shared" si="48"/>
      </c>
      <c r="G107" s="56">
        <v>0.026585648148148146</v>
      </c>
      <c r="H107" s="57">
        <f t="shared" si="49"/>
        <v>582.0635611667393</v>
      </c>
      <c r="I107" s="53"/>
      <c r="J107" s="55">
        <f t="shared" si="50"/>
      </c>
      <c r="K107" s="56"/>
      <c r="L107" s="59">
        <f t="shared" si="51"/>
      </c>
      <c r="M107" s="54"/>
      <c r="N107" s="55">
        <f t="shared" si="52"/>
      </c>
      <c r="O107" s="56"/>
      <c r="P107" s="44">
        <f t="shared" si="53"/>
      </c>
      <c r="Q107" s="52">
        <f t="shared" si="54"/>
        <v>582.0635611667393</v>
      </c>
      <c r="R107" s="52">
        <f t="shared" si="55"/>
        <v>582.0635611667393</v>
      </c>
      <c r="S107" s="15">
        <f>IF(F107="",0,F107)</f>
        <v>0</v>
      </c>
      <c r="T107" s="15">
        <f>IF(H107="",0,H107)</f>
        <v>582.0635611667393</v>
      </c>
      <c r="U107" s="15">
        <f>IF(J107="",0,J107)</f>
        <v>0</v>
      </c>
      <c r="V107" s="15">
        <f>IF(L107="",0,L107)</f>
        <v>0</v>
      </c>
      <c r="W107" s="15">
        <f>IF(N107="",0,N107)</f>
        <v>0</v>
      </c>
      <c r="X107" s="15">
        <f>IF(P107="",0,P107)</f>
        <v>0</v>
      </c>
    </row>
    <row r="108" spans="1:24" s="24" customFormat="1" ht="12.75">
      <c r="A108" s="12">
        <v>104</v>
      </c>
      <c r="B108" s="80" t="s">
        <v>266</v>
      </c>
      <c r="C108" s="80" t="s">
        <v>283</v>
      </c>
      <c r="D108" s="79"/>
      <c r="E108" s="53"/>
      <c r="F108" s="55">
        <f t="shared" si="48"/>
      </c>
      <c r="G108" s="56">
        <v>0.026967592592592595</v>
      </c>
      <c r="H108" s="57">
        <f t="shared" si="49"/>
        <v>573.8197424892703</v>
      </c>
      <c r="I108" s="53"/>
      <c r="J108" s="55">
        <f t="shared" si="50"/>
      </c>
      <c r="K108" s="56"/>
      <c r="L108" s="59">
        <f t="shared" si="51"/>
      </c>
      <c r="M108" s="54"/>
      <c r="N108" s="55">
        <f t="shared" si="52"/>
      </c>
      <c r="O108" s="56"/>
      <c r="P108" s="44">
        <f t="shared" si="53"/>
      </c>
      <c r="Q108" s="52">
        <f t="shared" si="54"/>
        <v>573.8197424892703</v>
      </c>
      <c r="R108" s="52">
        <f t="shared" si="55"/>
        <v>573.8197424892703</v>
      </c>
      <c r="S108" s="15">
        <f>IF(F108="",0,F108)</f>
        <v>0</v>
      </c>
      <c r="T108" s="15">
        <f>IF(H108="",0,H108)</f>
        <v>573.8197424892703</v>
      </c>
      <c r="U108" s="15">
        <f>IF(J108="",0,J108)</f>
        <v>0</v>
      </c>
      <c r="V108" s="15">
        <f>IF(L108="",0,L108)</f>
        <v>0</v>
      </c>
      <c r="W108" s="15">
        <f>IF(N108="",0,N108)</f>
        <v>0</v>
      </c>
      <c r="X108" s="15">
        <f>IF(P108="",0,P108)</f>
        <v>0</v>
      </c>
    </row>
    <row r="109" spans="1:24" s="24" customFormat="1" ht="12.75">
      <c r="A109" s="12">
        <v>105</v>
      </c>
      <c r="B109" s="80" t="s">
        <v>152</v>
      </c>
      <c r="C109" s="80" t="s">
        <v>284</v>
      </c>
      <c r="D109" s="79"/>
      <c r="E109" s="53"/>
      <c r="F109" s="55">
        <f t="shared" si="48"/>
      </c>
      <c r="G109" s="56">
        <v>0.02701388888888889</v>
      </c>
      <c r="H109" s="57">
        <f t="shared" si="49"/>
        <v>572.8363324764354</v>
      </c>
      <c r="I109" s="53"/>
      <c r="J109" s="55">
        <f t="shared" si="50"/>
      </c>
      <c r="K109" s="56"/>
      <c r="L109" s="59">
        <f t="shared" si="51"/>
      </c>
      <c r="M109" s="54"/>
      <c r="N109" s="55">
        <f t="shared" si="52"/>
      </c>
      <c r="O109" s="56"/>
      <c r="P109" s="44">
        <f t="shared" si="53"/>
      </c>
      <c r="Q109" s="52">
        <f t="shared" si="54"/>
        <v>572.8363324764354</v>
      </c>
      <c r="R109" s="52">
        <f t="shared" si="55"/>
        <v>572.8363324764354</v>
      </c>
      <c r="S109" s="15">
        <f>IF(F109="",0,F109)</f>
        <v>0</v>
      </c>
      <c r="T109" s="15">
        <f>IF(H109="",0,H109)</f>
        <v>572.8363324764354</v>
      </c>
      <c r="U109" s="15">
        <f>IF(J109="",0,J109)</f>
        <v>0</v>
      </c>
      <c r="V109" s="15">
        <f>IF(L109="",0,L109)</f>
        <v>0</v>
      </c>
      <c r="W109" s="15">
        <f>IF(N109="",0,N109)</f>
        <v>0</v>
      </c>
      <c r="X109" s="15">
        <f>IF(P109="",0,P109)</f>
        <v>0</v>
      </c>
    </row>
    <row r="110" spans="1:23" s="24" customFormat="1" ht="12.75">
      <c r="A110" s="12">
        <v>106</v>
      </c>
      <c r="B110" s="13" t="s">
        <v>776</v>
      </c>
      <c r="C110" s="14" t="s">
        <v>777</v>
      </c>
      <c r="D110" s="28"/>
      <c r="E110" s="53"/>
      <c r="F110" s="55"/>
      <c r="G110" s="56"/>
      <c r="H110" s="57"/>
      <c r="I110" s="53"/>
      <c r="J110" s="55"/>
      <c r="K110" s="56"/>
      <c r="L110" s="59"/>
      <c r="M110" s="54">
        <v>0.02732638888888889</v>
      </c>
      <c r="N110" s="55">
        <f t="shared" si="52"/>
        <v>565.0148242270225</v>
      </c>
      <c r="O110" s="56"/>
      <c r="P110" s="44">
        <f t="shared" si="53"/>
      </c>
      <c r="Q110" s="52">
        <f t="shared" si="54"/>
        <v>565.0148242270225</v>
      </c>
      <c r="R110" s="52">
        <f t="shared" si="55"/>
        <v>565.0148242270225</v>
      </c>
      <c r="S110" s="41"/>
      <c r="T110" s="41"/>
      <c r="U110" s="41"/>
      <c r="V110" s="41"/>
      <c r="W110" s="41"/>
    </row>
    <row r="111" spans="1:24" s="24" customFormat="1" ht="12.75">
      <c r="A111" s="12">
        <v>107</v>
      </c>
      <c r="B111" s="80" t="s">
        <v>267</v>
      </c>
      <c r="C111" s="80" t="s">
        <v>285</v>
      </c>
      <c r="D111" s="79"/>
      <c r="E111" s="53"/>
      <c r="F111" s="55">
        <f>IF(E111="","",E$2/(E111)*$T$3)</f>
      </c>
      <c r="G111" s="56">
        <v>0.02766203703703704</v>
      </c>
      <c r="H111" s="57">
        <f>IF(G111="","",G$2/(G111)*$T$3)</f>
        <v>559.4142259414225</v>
      </c>
      <c r="I111" s="53"/>
      <c r="J111" s="55">
        <f>IF(I111="","",I$2/(I111)*$T$3)</f>
      </c>
      <c r="K111" s="56"/>
      <c r="L111" s="59">
        <f>IF(K111="","",K$2/(K111)*$T$3)</f>
      </c>
      <c r="M111" s="54"/>
      <c r="N111" s="55">
        <f t="shared" si="52"/>
      </c>
      <c r="O111" s="56"/>
      <c r="P111" s="44">
        <f t="shared" si="53"/>
      </c>
      <c r="Q111" s="52">
        <f t="shared" si="54"/>
        <v>559.4142259414225</v>
      </c>
      <c r="R111" s="52">
        <f t="shared" si="55"/>
        <v>559.4142259414225</v>
      </c>
      <c r="S111" s="15">
        <f>IF(F111="",0,F111)</f>
        <v>0</v>
      </c>
      <c r="T111" s="15">
        <f>IF(H111="",0,H111)</f>
        <v>559.4142259414225</v>
      </c>
      <c r="U111" s="15">
        <f>IF(J111="",0,J111)</f>
        <v>0</v>
      </c>
      <c r="V111" s="15">
        <f>IF(L111="",0,L111)</f>
        <v>0</v>
      </c>
      <c r="W111" s="15">
        <f>IF(N111="",0,N111)</f>
        <v>0</v>
      </c>
      <c r="X111" s="15">
        <f>IF(P111="",0,P111)</f>
        <v>0</v>
      </c>
    </row>
    <row r="112" spans="1:23" s="24" customFormat="1" ht="12.75">
      <c r="A112" s="12">
        <v>108</v>
      </c>
      <c r="B112" s="13" t="s">
        <v>74</v>
      </c>
      <c r="C112" s="14" t="s">
        <v>637</v>
      </c>
      <c r="D112" s="28"/>
      <c r="E112" s="53"/>
      <c r="F112" s="55"/>
      <c r="G112" s="56"/>
      <c r="H112" s="57"/>
      <c r="I112" s="53"/>
      <c r="J112" s="55"/>
      <c r="K112" s="56"/>
      <c r="L112" s="59"/>
      <c r="M112" s="54">
        <v>0.027696759259259258</v>
      </c>
      <c r="N112" s="55">
        <f t="shared" si="52"/>
        <v>557.4592561638112</v>
      </c>
      <c r="O112" s="56"/>
      <c r="P112" s="44">
        <f t="shared" si="53"/>
      </c>
      <c r="Q112" s="52">
        <f t="shared" si="54"/>
        <v>557.4592561638112</v>
      </c>
      <c r="R112" s="52">
        <f t="shared" si="55"/>
        <v>557.4592561638112</v>
      </c>
      <c r="S112" s="41"/>
      <c r="T112" s="41"/>
      <c r="U112" s="41"/>
      <c r="V112" s="41"/>
      <c r="W112" s="41"/>
    </row>
    <row r="113" spans="1:23" s="24" customFormat="1" ht="12.75">
      <c r="A113" s="12">
        <v>109</v>
      </c>
      <c r="B113" s="13" t="s">
        <v>183</v>
      </c>
      <c r="C113" s="14" t="s">
        <v>713</v>
      </c>
      <c r="D113" s="28"/>
      <c r="E113" s="53"/>
      <c r="F113" s="55"/>
      <c r="G113" s="56"/>
      <c r="H113" s="57"/>
      <c r="I113" s="53"/>
      <c r="J113" s="55"/>
      <c r="K113" s="56"/>
      <c r="L113" s="59"/>
      <c r="M113" s="54">
        <v>0.027696759259259258</v>
      </c>
      <c r="N113" s="55">
        <f t="shared" si="52"/>
        <v>557.4592561638112</v>
      </c>
      <c r="O113" s="56"/>
      <c r="P113" s="44">
        <f t="shared" si="53"/>
      </c>
      <c r="Q113" s="52">
        <f t="shared" si="54"/>
        <v>557.4592561638112</v>
      </c>
      <c r="R113" s="52">
        <f t="shared" si="55"/>
        <v>557.4592561638112</v>
      </c>
      <c r="S113" s="41"/>
      <c r="T113" s="41"/>
      <c r="U113" s="41"/>
      <c r="V113" s="41"/>
      <c r="W113" s="41"/>
    </row>
    <row r="114" spans="1:23" s="24" customFormat="1" ht="12.75">
      <c r="A114" s="12">
        <v>110</v>
      </c>
      <c r="B114" s="13" t="s">
        <v>778</v>
      </c>
      <c r="C114" s="14" t="s">
        <v>779</v>
      </c>
      <c r="D114" s="28"/>
      <c r="E114" s="53"/>
      <c r="F114" s="55"/>
      <c r="G114" s="56"/>
      <c r="H114" s="57"/>
      <c r="I114" s="53"/>
      <c r="J114" s="55"/>
      <c r="K114" s="56"/>
      <c r="L114" s="59"/>
      <c r="M114" s="54">
        <v>0.028055555555555556</v>
      </c>
      <c r="N114" s="55">
        <f t="shared" si="52"/>
        <v>550.3300330033004</v>
      </c>
      <c r="O114" s="56"/>
      <c r="P114" s="44">
        <f t="shared" si="53"/>
      </c>
      <c r="Q114" s="52">
        <f t="shared" si="54"/>
        <v>550.3300330033004</v>
      </c>
      <c r="R114" s="52">
        <f t="shared" si="55"/>
        <v>550.3300330033004</v>
      </c>
      <c r="S114" s="41"/>
      <c r="T114" s="41"/>
      <c r="U114" s="41"/>
      <c r="V114" s="41"/>
      <c r="W114" s="41"/>
    </row>
    <row r="115" spans="1:23" s="24" customFormat="1" ht="12.75">
      <c r="A115" s="12">
        <v>111</v>
      </c>
      <c r="B115" s="13" t="s">
        <v>389</v>
      </c>
      <c r="C115" s="14" t="s">
        <v>780</v>
      </c>
      <c r="D115" s="28"/>
      <c r="E115" s="53"/>
      <c r="F115" s="55"/>
      <c r="G115" s="56"/>
      <c r="H115" s="57"/>
      <c r="I115" s="53"/>
      <c r="J115" s="55"/>
      <c r="K115" s="56"/>
      <c r="L115" s="59"/>
      <c r="M115" s="54">
        <v>0.028055555555555556</v>
      </c>
      <c r="N115" s="55">
        <f t="shared" si="52"/>
        <v>550.3300330033004</v>
      </c>
      <c r="O115" s="56"/>
      <c r="P115" s="44">
        <f t="shared" si="53"/>
      </c>
      <c r="Q115" s="52">
        <f t="shared" si="54"/>
        <v>550.3300330033004</v>
      </c>
      <c r="R115" s="52">
        <f t="shared" si="55"/>
        <v>550.3300330033004</v>
      </c>
      <c r="S115" s="41"/>
      <c r="T115" s="41"/>
      <c r="U115" s="41"/>
      <c r="V115" s="41"/>
      <c r="W115" s="41"/>
    </row>
    <row r="116" spans="1:24" s="24" customFormat="1" ht="12.75">
      <c r="A116" s="12">
        <v>112</v>
      </c>
      <c r="B116" s="80" t="s">
        <v>268</v>
      </c>
      <c r="C116" s="80" t="s">
        <v>286</v>
      </c>
      <c r="D116" s="79"/>
      <c r="E116" s="53"/>
      <c r="F116" s="55">
        <f>IF(E116="","",E$2/(E116)*$T$3)</f>
      </c>
      <c r="G116" s="56">
        <v>0.028784722222222225</v>
      </c>
      <c r="H116" s="57">
        <f>IF(G116="","",G$2/(G116)*$T$3)</f>
        <v>537.5954965822276</v>
      </c>
      <c r="I116" s="53"/>
      <c r="J116" s="55">
        <f>IF(I116="","",I$2/(I116)*$T$3)</f>
      </c>
      <c r="K116" s="56"/>
      <c r="L116" s="59">
        <f>IF(K116="","",K$2/(K116)*$T$3)</f>
      </c>
      <c r="M116" s="54"/>
      <c r="N116" s="55">
        <f t="shared" si="52"/>
      </c>
      <c r="O116" s="56"/>
      <c r="P116" s="44">
        <f t="shared" si="53"/>
      </c>
      <c r="Q116" s="52">
        <f t="shared" si="54"/>
        <v>537.5954965822276</v>
      </c>
      <c r="R116" s="52">
        <f t="shared" si="55"/>
        <v>537.5954965822276</v>
      </c>
      <c r="S116" s="15">
        <f>IF(F116="",0,F116)</f>
        <v>0</v>
      </c>
      <c r="T116" s="15">
        <f>IF(H116="",0,H116)</f>
        <v>537.5954965822276</v>
      </c>
      <c r="U116" s="15">
        <f>IF(J116="",0,J116)</f>
        <v>0</v>
      </c>
      <c r="V116" s="15">
        <f>IF(L116="",0,L116)</f>
        <v>0</v>
      </c>
      <c r="W116" s="15">
        <f>IF(N116="",0,N116)</f>
        <v>0</v>
      </c>
      <c r="X116" s="15">
        <f>IF(P116="",0,P116)</f>
        <v>0</v>
      </c>
    </row>
    <row r="117" spans="1:23" s="24" customFormat="1" ht="12.75">
      <c r="A117" s="12">
        <v>113</v>
      </c>
      <c r="B117" s="13" t="s">
        <v>82</v>
      </c>
      <c r="C117" s="14" t="s">
        <v>781</v>
      </c>
      <c r="D117" s="28"/>
      <c r="E117" s="53"/>
      <c r="F117" s="55"/>
      <c r="G117" s="56"/>
      <c r="H117" s="57"/>
      <c r="I117" s="53"/>
      <c r="J117" s="55"/>
      <c r="K117" s="56"/>
      <c r="L117" s="59"/>
      <c r="M117" s="54">
        <v>0.028761574074074075</v>
      </c>
      <c r="N117" s="55">
        <f t="shared" si="52"/>
        <v>536.82092555332</v>
      </c>
      <c r="O117" s="56"/>
      <c r="P117" s="44">
        <f t="shared" si="53"/>
      </c>
      <c r="Q117" s="52">
        <f t="shared" si="54"/>
        <v>536.82092555332</v>
      </c>
      <c r="R117" s="52">
        <f t="shared" si="55"/>
        <v>536.82092555332</v>
      </c>
      <c r="S117" s="41"/>
      <c r="T117" s="41"/>
      <c r="U117" s="41"/>
      <c r="V117" s="41"/>
      <c r="W117" s="41"/>
    </row>
    <row r="118" spans="1:23" s="24" customFormat="1" ht="12.75">
      <c r="A118" s="12">
        <v>114</v>
      </c>
      <c r="B118" s="13" t="s">
        <v>783</v>
      </c>
      <c r="C118" s="14" t="s">
        <v>782</v>
      </c>
      <c r="D118" s="28"/>
      <c r="E118" s="53"/>
      <c r="F118" s="55"/>
      <c r="G118" s="56"/>
      <c r="H118" s="57"/>
      <c r="I118" s="53"/>
      <c r="J118" s="55"/>
      <c r="K118" s="56"/>
      <c r="L118" s="59"/>
      <c r="M118" s="54">
        <v>0.02922453703703704</v>
      </c>
      <c r="N118" s="55">
        <f t="shared" si="52"/>
        <v>528.3168316831683</v>
      </c>
      <c r="O118" s="56"/>
      <c r="P118" s="44">
        <f t="shared" si="53"/>
      </c>
      <c r="Q118" s="52">
        <f t="shared" si="54"/>
        <v>528.3168316831683</v>
      </c>
      <c r="R118" s="52">
        <f t="shared" si="55"/>
        <v>528.3168316831683</v>
      </c>
      <c r="S118" s="41"/>
      <c r="T118" s="41"/>
      <c r="U118" s="41"/>
      <c r="V118" s="41"/>
      <c r="W118" s="41"/>
    </row>
    <row r="119" spans="1:24" s="24" customFormat="1" ht="12.75">
      <c r="A119" s="12">
        <v>115</v>
      </c>
      <c r="B119" s="80" t="s">
        <v>74</v>
      </c>
      <c r="C119" s="80" t="s">
        <v>232</v>
      </c>
      <c r="D119" s="79"/>
      <c r="E119" s="53"/>
      <c r="F119" s="55">
        <f>IF(E119="","",E$2/(E119)*$T$3)</f>
      </c>
      <c r="G119" s="56">
        <v>0.029699074074074072</v>
      </c>
      <c r="H119" s="57">
        <f>IF(G119="","",G$2/(G119)*$T$3)</f>
        <v>521.0444271239284</v>
      </c>
      <c r="I119" s="53"/>
      <c r="J119" s="55">
        <f>IF(I119="","",I$2/(I119)*$T$3)</f>
      </c>
      <c r="K119" s="56"/>
      <c r="L119" s="59">
        <f>IF(K119="","",K$2/(K119)*$T$3)</f>
      </c>
      <c r="M119" s="54"/>
      <c r="N119" s="55">
        <f t="shared" si="52"/>
      </c>
      <c r="O119" s="56"/>
      <c r="P119" s="44">
        <f t="shared" si="53"/>
      </c>
      <c r="Q119" s="52">
        <f t="shared" si="54"/>
        <v>521.0444271239284</v>
      </c>
      <c r="R119" s="52">
        <f t="shared" si="55"/>
        <v>521.0444271239284</v>
      </c>
      <c r="S119" s="15">
        <f>IF(F119="",0,F119)</f>
        <v>0</v>
      </c>
      <c r="T119" s="15">
        <f>IF(H119="",0,H119)</f>
        <v>521.0444271239284</v>
      </c>
      <c r="U119" s="15">
        <f>IF(J119="",0,J119)</f>
        <v>0</v>
      </c>
      <c r="V119" s="15">
        <f>IF(L119="",0,L119)</f>
        <v>0</v>
      </c>
      <c r="W119" s="15">
        <f>IF(N119="",0,N119)</f>
        <v>0</v>
      </c>
      <c r="X119" s="15">
        <f>IF(P119="",0,P119)</f>
        <v>0</v>
      </c>
    </row>
    <row r="120" spans="1:23" s="24" customFormat="1" ht="12.75">
      <c r="A120" s="12">
        <v>116</v>
      </c>
      <c r="B120" s="13" t="s">
        <v>56</v>
      </c>
      <c r="C120" s="14" t="s">
        <v>784</v>
      </c>
      <c r="D120" s="28"/>
      <c r="E120" s="53"/>
      <c r="F120" s="55"/>
      <c r="G120" s="56"/>
      <c r="H120" s="57"/>
      <c r="I120" s="53"/>
      <c r="J120" s="55"/>
      <c r="K120" s="56"/>
      <c r="L120" s="59"/>
      <c r="M120" s="54">
        <v>0.03074074074074074</v>
      </c>
      <c r="N120" s="55">
        <f t="shared" si="52"/>
        <v>502.2590361445783</v>
      </c>
      <c r="O120" s="56"/>
      <c r="P120" s="44">
        <f t="shared" si="53"/>
      </c>
      <c r="Q120" s="52">
        <f t="shared" si="54"/>
        <v>502.2590361445783</v>
      </c>
      <c r="R120" s="52">
        <f t="shared" si="55"/>
        <v>502.2590361445783</v>
      </c>
      <c r="S120" s="41"/>
      <c r="T120" s="41"/>
      <c r="U120" s="41"/>
      <c r="V120" s="41"/>
      <c r="W120" s="41"/>
    </row>
    <row r="121" spans="1:24" s="24" customFormat="1" ht="12.75">
      <c r="A121" s="12">
        <v>117</v>
      </c>
      <c r="B121" s="80" t="s">
        <v>189</v>
      </c>
      <c r="C121" s="80" t="s">
        <v>287</v>
      </c>
      <c r="D121" s="28"/>
      <c r="E121" s="53"/>
      <c r="F121" s="55">
        <f>IF(E121="","",E$2/(E121)*$T$3)</f>
      </c>
      <c r="G121" s="56">
        <v>0.03196759259259259</v>
      </c>
      <c r="H121" s="57">
        <f>IF(G121="","",G$2/(G121)*$T$3)</f>
        <v>484.0695148443158</v>
      </c>
      <c r="I121" s="53"/>
      <c r="J121" s="55">
        <f>IF(I121="","",I$2/(I121)*$T$3)</f>
      </c>
      <c r="K121" s="56"/>
      <c r="L121" s="59">
        <f>IF(K121="","",K$2/(K121)*$T$3)</f>
      </c>
      <c r="M121" s="54"/>
      <c r="N121" s="55">
        <f t="shared" si="52"/>
      </c>
      <c r="O121" s="56"/>
      <c r="P121" s="44">
        <f t="shared" si="53"/>
      </c>
      <c r="Q121" s="52">
        <f t="shared" si="54"/>
        <v>484.0695148443158</v>
      </c>
      <c r="R121" s="52">
        <f t="shared" si="55"/>
        <v>484.0695148443158</v>
      </c>
      <c r="S121" s="15">
        <f>IF(F121="",0,F121)</f>
        <v>0</v>
      </c>
      <c r="T121" s="15">
        <f>IF(H121="",0,H121)</f>
        <v>484.0695148443158</v>
      </c>
      <c r="U121" s="15">
        <f>IF(J121="",0,J121)</f>
        <v>0</v>
      </c>
      <c r="V121" s="15">
        <f>IF(L121="",0,L121)</f>
        <v>0</v>
      </c>
      <c r="W121" s="15">
        <f>IF(N121="",0,N121)</f>
        <v>0</v>
      </c>
      <c r="X121" s="15">
        <f>IF(P121="",0,P121)</f>
        <v>0</v>
      </c>
    </row>
    <row r="122" spans="1:23" s="24" customFormat="1" ht="12.75">
      <c r="A122" s="12">
        <v>118</v>
      </c>
      <c r="B122" s="13" t="s">
        <v>332</v>
      </c>
      <c r="C122" s="14" t="s">
        <v>785</v>
      </c>
      <c r="D122" s="28"/>
      <c r="E122" s="53"/>
      <c r="F122" s="55"/>
      <c r="G122" s="56"/>
      <c r="H122" s="57"/>
      <c r="I122" s="53"/>
      <c r="J122" s="55"/>
      <c r="K122" s="56"/>
      <c r="L122" s="59"/>
      <c r="M122" s="54">
        <v>0.03280092592592593</v>
      </c>
      <c r="N122" s="55">
        <f t="shared" si="52"/>
        <v>470.7127734650671</v>
      </c>
      <c r="O122" s="56"/>
      <c r="P122" s="44">
        <f t="shared" si="53"/>
      </c>
      <c r="Q122" s="52">
        <f t="shared" si="54"/>
        <v>470.7127734650671</v>
      </c>
      <c r="R122" s="52">
        <f t="shared" si="55"/>
        <v>470.7127734650671</v>
      </c>
      <c r="S122" s="41"/>
      <c r="T122" s="41"/>
      <c r="U122" s="41"/>
      <c r="V122" s="41"/>
      <c r="W122" s="41"/>
    </row>
    <row r="123" spans="1:24" s="24" customFormat="1" ht="12.75">
      <c r="A123" s="12">
        <v>119</v>
      </c>
      <c r="B123" s="80" t="s">
        <v>269</v>
      </c>
      <c r="C123" s="80" t="s">
        <v>288</v>
      </c>
      <c r="D123" s="28"/>
      <c r="E123" s="53"/>
      <c r="F123" s="55">
        <f>IF(E123="","",E$2/(E123)*$T$3)</f>
      </c>
      <c r="G123" s="56">
        <v>0.036006944444444446</v>
      </c>
      <c r="H123" s="57">
        <f>IF(G123="","",G$2/(G123)*$T$3)</f>
        <v>429.7653487624558</v>
      </c>
      <c r="I123" s="53"/>
      <c r="J123" s="55">
        <f>IF(I123="","",I$2/(I123)*$T$3)</f>
      </c>
      <c r="K123" s="56"/>
      <c r="L123" s="59">
        <f>IF(K123="","",K$2/(K123)*$T$3)</f>
      </c>
      <c r="M123" s="54"/>
      <c r="N123" s="55">
        <f t="shared" si="52"/>
      </c>
      <c r="O123" s="56"/>
      <c r="P123" s="44">
        <f t="shared" si="53"/>
      </c>
      <c r="Q123" s="52">
        <f t="shared" si="54"/>
        <v>429.7653487624558</v>
      </c>
      <c r="R123" s="52">
        <f t="shared" si="55"/>
        <v>429.7653487624558</v>
      </c>
      <c r="S123" s="15">
        <f>IF(F123="",0,F123)</f>
        <v>0</v>
      </c>
      <c r="T123" s="15">
        <f>IF(H123="",0,H123)</f>
        <v>429.7653487624558</v>
      </c>
      <c r="U123" s="15">
        <f>IF(J123="",0,J123)</f>
        <v>0</v>
      </c>
      <c r="V123" s="15">
        <f>IF(L123="",0,L123)</f>
        <v>0</v>
      </c>
      <c r="W123" s="15">
        <f>IF(N123="",0,N123)</f>
        <v>0</v>
      </c>
      <c r="X123" s="15">
        <f>IF(P123="",0,P123)</f>
        <v>0</v>
      </c>
    </row>
    <row r="124" spans="1:23" s="24" customFormat="1" ht="12.75">
      <c r="A124" s="12">
        <v>120</v>
      </c>
      <c r="B124" s="13"/>
      <c r="C124" s="14"/>
      <c r="D124" s="28"/>
      <c r="E124" s="53"/>
      <c r="F124" s="55"/>
      <c r="G124" s="56"/>
      <c r="H124" s="57"/>
      <c r="I124" s="53"/>
      <c r="J124" s="55"/>
      <c r="K124" s="56"/>
      <c r="L124" s="59"/>
      <c r="M124" s="54"/>
      <c r="N124" s="55">
        <f t="shared" si="52"/>
      </c>
      <c r="O124" s="56"/>
      <c r="P124" s="44">
        <f t="shared" si="53"/>
      </c>
      <c r="Q124" s="52">
        <f t="shared" si="54"/>
      </c>
      <c r="R124" s="52">
        <f t="shared" si="55"/>
      </c>
      <c r="S124" s="41"/>
      <c r="T124" s="41"/>
      <c r="U124" s="41"/>
      <c r="V124" s="41"/>
      <c r="W124" s="41"/>
    </row>
    <row r="125" spans="1:23" s="24" customFormat="1" ht="12.75">
      <c r="A125" s="41"/>
      <c r="B125" s="3"/>
      <c r="C125" s="22"/>
      <c r="D125" s="29"/>
      <c r="Q125" s="31"/>
      <c r="R125" s="31"/>
      <c r="S125" s="41"/>
      <c r="T125" s="41"/>
      <c r="U125" s="41"/>
      <c r="V125" s="41"/>
      <c r="W125" s="41"/>
    </row>
    <row r="126" spans="1:23" s="24" customFormat="1" ht="12.75">
      <c r="A126" s="41"/>
      <c r="B126" s="3"/>
      <c r="C126" s="22"/>
      <c r="D126" s="29"/>
      <c r="Q126" s="31"/>
      <c r="R126" s="31"/>
      <c r="S126" s="41"/>
      <c r="T126" s="41"/>
      <c r="U126" s="41"/>
      <c r="V126" s="41"/>
      <c r="W126" s="41"/>
    </row>
    <row r="127" spans="1:23" s="24" customFormat="1" ht="12.75">
      <c r="A127" s="41"/>
      <c r="B127" s="3"/>
      <c r="C127" s="22"/>
      <c r="D127" s="29"/>
      <c r="Q127" s="31"/>
      <c r="R127" s="31"/>
      <c r="S127" s="41"/>
      <c r="T127" s="41"/>
      <c r="U127" s="41"/>
      <c r="V127" s="41"/>
      <c r="W127" s="41"/>
    </row>
    <row r="128" spans="1:23" s="24" customFormat="1" ht="12.75">
      <c r="A128" s="41"/>
      <c r="B128" s="3"/>
      <c r="C128" s="22"/>
      <c r="D128" s="29"/>
      <c r="Q128" s="31"/>
      <c r="R128" s="31"/>
      <c r="S128" s="41"/>
      <c r="T128" s="41"/>
      <c r="U128" s="41"/>
      <c r="V128" s="41"/>
      <c r="W128" s="41"/>
    </row>
    <row r="129" spans="1:23" s="24" customFormat="1" ht="12.75">
      <c r="A129" s="41"/>
      <c r="B129" s="3"/>
      <c r="C129" s="22"/>
      <c r="D129" s="29"/>
      <c r="Q129" s="31"/>
      <c r="R129" s="31"/>
      <c r="S129" s="41"/>
      <c r="T129" s="41"/>
      <c r="U129" s="41"/>
      <c r="V129" s="41"/>
      <c r="W129" s="41"/>
    </row>
    <row r="130" spans="1:23" s="24" customFormat="1" ht="12.75">
      <c r="A130" s="41"/>
      <c r="B130" s="3"/>
      <c r="C130" s="22"/>
      <c r="D130" s="29"/>
      <c r="Q130" s="31"/>
      <c r="R130" s="31"/>
      <c r="S130" s="41"/>
      <c r="T130" s="41"/>
      <c r="U130" s="41"/>
      <c r="V130" s="41"/>
      <c r="W130" s="41"/>
    </row>
    <row r="131" spans="1:23" s="24" customFormat="1" ht="12.75">
      <c r="A131" s="41"/>
      <c r="B131" s="3"/>
      <c r="C131" s="22"/>
      <c r="D131" s="29"/>
      <c r="Q131" s="31"/>
      <c r="R131" s="31"/>
      <c r="S131" s="41"/>
      <c r="T131" s="41"/>
      <c r="U131" s="41"/>
      <c r="V131" s="41"/>
      <c r="W131" s="41"/>
    </row>
    <row r="132" spans="1:23" s="24" customFormat="1" ht="12.75">
      <c r="A132" s="41"/>
      <c r="B132" s="3"/>
      <c r="C132" s="22"/>
      <c r="D132" s="29"/>
      <c r="Q132" s="31"/>
      <c r="R132" s="31"/>
      <c r="S132" s="41"/>
      <c r="T132" s="41"/>
      <c r="U132" s="41"/>
      <c r="V132" s="41"/>
      <c r="W132" s="41"/>
    </row>
    <row r="133" spans="1:23" s="24" customFormat="1" ht="12.75">
      <c r="A133" s="41"/>
      <c r="B133" s="3"/>
      <c r="C133" s="22"/>
      <c r="D133" s="29"/>
      <c r="Q133" s="31"/>
      <c r="R133" s="31"/>
      <c r="S133" s="41"/>
      <c r="T133" s="41"/>
      <c r="U133" s="41"/>
      <c r="V133" s="41"/>
      <c r="W133" s="41"/>
    </row>
    <row r="134" spans="1:23" s="24" customFormat="1" ht="12.75">
      <c r="A134" s="41"/>
      <c r="B134" s="3"/>
      <c r="C134" s="22"/>
      <c r="D134" s="29"/>
      <c r="Q134" s="31"/>
      <c r="R134" s="31"/>
      <c r="S134" s="41"/>
      <c r="T134" s="41"/>
      <c r="U134" s="41"/>
      <c r="V134" s="41"/>
      <c r="W134" s="41"/>
    </row>
    <row r="135" spans="1:23" s="24" customFormat="1" ht="12.75">
      <c r="A135" s="41"/>
      <c r="B135" s="3"/>
      <c r="C135" s="22"/>
      <c r="D135" s="29"/>
      <c r="Q135" s="31"/>
      <c r="R135" s="31"/>
      <c r="S135" s="41"/>
      <c r="T135" s="41"/>
      <c r="U135" s="41"/>
      <c r="V135" s="41"/>
      <c r="W135" s="41"/>
    </row>
    <row r="136" spans="1:23" s="24" customFormat="1" ht="12.75">
      <c r="A136" s="41"/>
      <c r="B136" s="3"/>
      <c r="C136" s="22"/>
      <c r="D136" s="29"/>
      <c r="Q136" s="31"/>
      <c r="R136" s="31"/>
      <c r="S136" s="41"/>
      <c r="T136" s="41"/>
      <c r="U136" s="41"/>
      <c r="V136" s="41"/>
      <c r="W136" s="41"/>
    </row>
    <row r="137" spans="1:23" s="24" customFormat="1" ht="12.75">
      <c r="A137" s="41"/>
      <c r="B137" s="3"/>
      <c r="C137" s="22"/>
      <c r="D137" s="29"/>
      <c r="Q137" s="31"/>
      <c r="R137" s="31"/>
      <c r="S137" s="41"/>
      <c r="T137" s="41"/>
      <c r="U137" s="41"/>
      <c r="V137" s="41"/>
      <c r="W137" s="41"/>
    </row>
    <row r="138" spans="1:23" s="24" customFormat="1" ht="12.75">
      <c r="A138" s="41"/>
      <c r="B138" s="3"/>
      <c r="C138" s="22"/>
      <c r="D138" s="29"/>
      <c r="Q138" s="31"/>
      <c r="R138" s="31"/>
      <c r="S138" s="41"/>
      <c r="T138" s="41"/>
      <c r="U138" s="41"/>
      <c r="V138" s="41"/>
      <c r="W138" s="41"/>
    </row>
    <row r="139" spans="1:23" s="24" customFormat="1" ht="12.75">
      <c r="A139" s="41"/>
      <c r="B139" s="3"/>
      <c r="C139" s="22"/>
      <c r="D139" s="29"/>
      <c r="Q139" s="31"/>
      <c r="R139" s="31"/>
      <c r="S139" s="41"/>
      <c r="T139" s="41"/>
      <c r="U139" s="41"/>
      <c r="V139" s="41"/>
      <c r="W139" s="41"/>
    </row>
    <row r="140" spans="1:23" s="24" customFormat="1" ht="12.75">
      <c r="A140" s="41"/>
      <c r="B140" s="3"/>
      <c r="C140" s="22"/>
      <c r="D140" s="29"/>
      <c r="Q140" s="31"/>
      <c r="R140" s="31"/>
      <c r="S140" s="41"/>
      <c r="T140" s="41"/>
      <c r="U140" s="41"/>
      <c r="V140" s="41"/>
      <c r="W140" s="41"/>
    </row>
    <row r="141" spans="1:23" s="24" customFormat="1" ht="12.75">
      <c r="A141" s="41"/>
      <c r="B141" s="3"/>
      <c r="C141" s="22"/>
      <c r="D141" s="29"/>
      <c r="Q141" s="31"/>
      <c r="R141" s="31"/>
      <c r="S141" s="41"/>
      <c r="T141" s="41"/>
      <c r="U141" s="41"/>
      <c r="V141" s="41"/>
      <c r="W141" s="41"/>
    </row>
    <row r="142" spans="1:23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</row>
    <row r="143" spans="1:23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</row>
    <row r="144" spans="1:23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</row>
    <row r="145" spans="1:23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</row>
    <row r="146" spans="1:23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</row>
    <row r="147" spans="1:23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</row>
    <row r="148" spans="1:23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</row>
    <row r="149" spans="1:23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57421875" style="25" customWidth="1"/>
    <col min="2" max="2" width="11.140625" style="23" bestFit="1" customWidth="1"/>
    <col min="3" max="3" width="16.140625" style="23" bestFit="1" customWidth="1"/>
    <col min="4" max="4" width="30.421875" style="30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15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0.015046296296296295</v>
      </c>
      <c r="F2" s="33"/>
      <c r="G2" s="46">
        <v>0.015196759259259259</v>
      </c>
      <c r="H2" s="35"/>
      <c r="I2" s="36">
        <v>0.016076388888888887</v>
      </c>
      <c r="J2" s="33"/>
      <c r="K2" s="46">
        <v>0.008506944444444444</v>
      </c>
      <c r="L2" s="47"/>
      <c r="M2" s="36">
        <v>0.015925925925925927</v>
      </c>
      <c r="N2" s="33"/>
      <c r="O2" s="46">
        <v>0.013935185185185184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13" t="s">
        <v>117</v>
      </c>
      <c r="C5" s="14" t="s">
        <v>119</v>
      </c>
      <c r="D5" s="28" t="s">
        <v>622</v>
      </c>
      <c r="E5" s="53">
        <v>0.015046296296296295</v>
      </c>
      <c r="F5" s="55">
        <f aca="true" t="shared" si="0" ref="F5:F36">IF(E5="","",E$2/(E5)*$T$3)</f>
        <v>1000</v>
      </c>
      <c r="G5" s="56">
        <v>0.01587962962962963</v>
      </c>
      <c r="H5" s="57">
        <f aca="true" t="shared" si="1" ref="H5:H36">IF(G5="","",G$2/(G5)*$T$3)</f>
        <v>956.9970845481049</v>
      </c>
      <c r="I5" s="53"/>
      <c r="J5" s="55">
        <f aca="true" t="shared" si="2" ref="J5:J36">IF(I5="","",I$2/(I5)*$T$3)</f>
      </c>
      <c r="K5" s="56">
        <v>0.009039351847604848</v>
      </c>
      <c r="L5" s="59">
        <f aca="true" t="shared" si="3" ref="L5:L36">IF(K5="","",K$2/(K5)*$T$3)</f>
        <v>941.1011528109201</v>
      </c>
      <c r="M5" s="54">
        <v>0.016377314814814813</v>
      </c>
      <c r="N5" s="55">
        <f aca="true" t="shared" si="4" ref="N5:N36">IF(M5="","",M$2/(M5)*$T$3)</f>
        <v>972.4381625441697</v>
      </c>
      <c r="O5" s="56"/>
      <c r="P5" s="44">
        <f aca="true" t="shared" si="5" ref="P5:P36">IF(O5="","",O$2/(O5)*$T$3)</f>
      </c>
      <c r="Q5" s="52">
        <f aca="true" t="shared" si="6" ref="Q5:Q36">IF(B5="","",SUM(F5,H5,J5,L5,N5,P5))</f>
        <v>3870.5363999031947</v>
      </c>
      <c r="R5" s="52">
        <f aca="true" t="shared" si="7" ref="R5:R36">IF(Q5="","",IF(COUNT(S5:X5)&lt;$T$2,Q5,IF(COUNT(S5:X5)=$T$2,Q5-MIN(S5:X5),Q5-MIN(S5:X5)-SMALL(S5:X5,2)-SMALL(S5:X5,3))))</f>
        <v>2929.4352470922745</v>
      </c>
      <c r="S5" s="15">
        <f aca="true" t="shared" si="8" ref="S5:S36">IF(F5="",0,F5)</f>
        <v>1000</v>
      </c>
      <c r="T5" s="15">
        <f aca="true" t="shared" si="9" ref="T5:T36">IF(H5="",0,H5)</f>
        <v>956.9970845481049</v>
      </c>
      <c r="U5" s="15">
        <f aca="true" t="shared" si="10" ref="U5:U36">IF(J5="",0,J5)</f>
        <v>0</v>
      </c>
      <c r="V5" s="15">
        <f aca="true" t="shared" si="11" ref="V5:V36">IF(L5="",0,L5)</f>
        <v>941.1011528109201</v>
      </c>
      <c r="W5" s="15">
        <f aca="true" t="shared" si="12" ref="W5:W36">IF(N5="",0,N5)</f>
        <v>972.4381625441697</v>
      </c>
      <c r="X5" s="15">
        <f aca="true" t="shared" si="13" ref="X5:X36">IF(P5="",0,P5)</f>
        <v>0</v>
      </c>
      <c r="Y5" s="16"/>
    </row>
    <row r="6" spans="1:25" s="3" customFormat="1" ht="12.75" customHeight="1">
      <c r="A6" s="12">
        <v>2</v>
      </c>
      <c r="B6" s="13" t="s">
        <v>51</v>
      </c>
      <c r="C6" s="14" t="s">
        <v>120</v>
      </c>
      <c r="D6" s="28" t="s">
        <v>91</v>
      </c>
      <c r="E6" s="53">
        <v>0.016261574074074074</v>
      </c>
      <c r="F6" s="55">
        <f t="shared" si="0"/>
        <v>925.2669039145907</v>
      </c>
      <c r="G6" s="56"/>
      <c r="H6" s="57">
        <f t="shared" si="1"/>
      </c>
      <c r="I6" s="53">
        <v>0.016238425925925924</v>
      </c>
      <c r="J6" s="55">
        <f t="shared" si="2"/>
        <v>990.0213827512473</v>
      </c>
      <c r="K6" s="56">
        <v>0.009386574070958886</v>
      </c>
      <c r="L6" s="59">
        <f t="shared" si="3"/>
        <v>906.2885329764853</v>
      </c>
      <c r="M6" s="54"/>
      <c r="N6" s="55">
        <f t="shared" si="4"/>
      </c>
      <c r="O6" s="56"/>
      <c r="P6" s="44">
        <f t="shared" si="5"/>
      </c>
      <c r="Q6" s="52">
        <f t="shared" si="6"/>
        <v>2821.5768196423232</v>
      </c>
      <c r="R6" s="52">
        <f t="shared" si="7"/>
        <v>2821.5768196423232</v>
      </c>
      <c r="S6" s="15">
        <f t="shared" si="8"/>
        <v>925.2669039145907</v>
      </c>
      <c r="T6" s="15">
        <f t="shared" si="9"/>
        <v>0</v>
      </c>
      <c r="U6" s="15">
        <f t="shared" si="10"/>
        <v>990.0213827512473</v>
      </c>
      <c r="V6" s="15">
        <f t="shared" si="11"/>
        <v>906.2885329764853</v>
      </c>
      <c r="W6" s="15">
        <f t="shared" si="12"/>
        <v>0</v>
      </c>
      <c r="X6" s="15">
        <f t="shared" si="13"/>
        <v>0</v>
      </c>
      <c r="Y6" s="42"/>
    </row>
    <row r="7" spans="1:25" s="3" customFormat="1" ht="12.75" customHeight="1">
      <c r="A7" s="12">
        <v>3</v>
      </c>
      <c r="B7" s="13" t="s">
        <v>298</v>
      </c>
      <c r="C7" s="84" t="s">
        <v>112</v>
      </c>
      <c r="D7" s="84" t="s">
        <v>621</v>
      </c>
      <c r="E7" s="53"/>
      <c r="F7" s="55">
        <f t="shared" si="0"/>
      </c>
      <c r="G7" s="56"/>
      <c r="H7" s="57">
        <f t="shared" si="1"/>
      </c>
      <c r="I7" s="53">
        <v>0.01900462962962963</v>
      </c>
      <c r="J7" s="55">
        <f t="shared" si="2"/>
        <v>845.9196102314249</v>
      </c>
      <c r="K7" s="56">
        <v>0.008958333331975155</v>
      </c>
      <c r="L7" s="59">
        <f t="shared" si="3"/>
        <v>949.6124032447465</v>
      </c>
      <c r="M7" s="54">
        <v>0.017060185185185185</v>
      </c>
      <c r="N7" s="55">
        <f t="shared" si="4"/>
        <v>933.5142469470828</v>
      </c>
      <c r="O7" s="56">
        <v>0.015358796296296296</v>
      </c>
      <c r="P7" s="44">
        <f t="shared" si="5"/>
        <v>907.309721175584</v>
      </c>
      <c r="Q7" s="52">
        <f t="shared" si="6"/>
        <v>3636.3559815988383</v>
      </c>
      <c r="R7" s="52">
        <f t="shared" si="7"/>
        <v>2790.4363713674134</v>
      </c>
      <c r="S7" s="15">
        <f t="shared" si="8"/>
        <v>0</v>
      </c>
      <c r="T7" s="15">
        <f t="shared" si="9"/>
        <v>0</v>
      </c>
      <c r="U7" s="15">
        <f t="shared" si="10"/>
        <v>845.9196102314249</v>
      </c>
      <c r="V7" s="15">
        <f t="shared" si="11"/>
        <v>949.6124032447465</v>
      </c>
      <c r="W7" s="15">
        <f t="shared" si="12"/>
        <v>933.5142469470828</v>
      </c>
      <c r="X7" s="15">
        <f t="shared" si="13"/>
        <v>907.309721175584</v>
      </c>
      <c r="Y7" s="24"/>
    </row>
    <row r="8" spans="1:24" s="24" customFormat="1" ht="12.75" customHeight="1">
      <c r="A8" s="12">
        <v>4</v>
      </c>
      <c r="B8" s="13" t="s">
        <v>514</v>
      </c>
      <c r="C8" s="82" t="s">
        <v>515</v>
      </c>
      <c r="D8" s="83"/>
      <c r="E8" s="53"/>
      <c r="F8" s="55">
        <f t="shared" si="0"/>
      </c>
      <c r="G8" s="56"/>
      <c r="H8" s="57">
        <f t="shared" si="1"/>
      </c>
      <c r="I8" s="53">
        <v>0.01765046296296296</v>
      </c>
      <c r="J8" s="55">
        <f t="shared" si="2"/>
        <v>910.8196721311474</v>
      </c>
      <c r="K8" s="56">
        <v>0.009351851855171844</v>
      </c>
      <c r="L8" s="59">
        <f t="shared" si="3"/>
        <v>909.6534650235993</v>
      </c>
      <c r="M8" s="54"/>
      <c r="N8" s="55">
        <f t="shared" si="4"/>
      </c>
      <c r="O8" s="56">
        <v>0.017974537037037035</v>
      </c>
      <c r="P8" s="44">
        <f t="shared" si="5"/>
        <v>775.2736638763683</v>
      </c>
      <c r="Q8" s="52">
        <f t="shared" si="6"/>
        <v>2595.746801031115</v>
      </c>
      <c r="R8" s="52">
        <f t="shared" si="7"/>
        <v>2595.746801031115</v>
      </c>
      <c r="S8" s="15">
        <f t="shared" si="8"/>
        <v>0</v>
      </c>
      <c r="T8" s="15">
        <f t="shared" si="9"/>
        <v>0</v>
      </c>
      <c r="U8" s="15">
        <f t="shared" si="10"/>
        <v>910.8196721311474</v>
      </c>
      <c r="V8" s="15">
        <f t="shared" si="11"/>
        <v>909.6534650235993</v>
      </c>
      <c r="W8" s="15">
        <f t="shared" si="12"/>
        <v>0</v>
      </c>
      <c r="X8" s="15">
        <f t="shared" si="13"/>
        <v>775.2736638763683</v>
      </c>
    </row>
    <row r="9" spans="1:25" s="24" customFormat="1" ht="12.75" customHeight="1">
      <c r="A9" s="12">
        <v>5</v>
      </c>
      <c r="B9" s="84" t="s">
        <v>294</v>
      </c>
      <c r="C9" s="84" t="s">
        <v>163</v>
      </c>
      <c r="D9" s="84" t="s">
        <v>289</v>
      </c>
      <c r="E9" s="53"/>
      <c r="F9" s="55">
        <f t="shared" si="0"/>
      </c>
      <c r="G9" s="56">
        <v>0.0184375</v>
      </c>
      <c r="H9" s="57">
        <f t="shared" si="1"/>
        <v>824.2310106716886</v>
      </c>
      <c r="I9" s="53">
        <v>0.01810185185185185</v>
      </c>
      <c r="J9" s="55">
        <f t="shared" si="2"/>
        <v>888.1074168797953</v>
      </c>
      <c r="K9" s="56">
        <v>0.010011574071540963</v>
      </c>
      <c r="L9" s="59">
        <f t="shared" si="3"/>
        <v>849.7109828739518</v>
      </c>
      <c r="M9" s="54">
        <v>0.01884259259259259</v>
      </c>
      <c r="N9" s="55">
        <f t="shared" si="4"/>
        <v>845.2088452088453</v>
      </c>
      <c r="O9" s="56"/>
      <c r="P9" s="44">
        <f t="shared" si="5"/>
      </c>
      <c r="Q9" s="52">
        <f t="shared" si="6"/>
        <v>3407.2582556342813</v>
      </c>
      <c r="R9" s="52">
        <f t="shared" si="7"/>
        <v>2583.0272449625927</v>
      </c>
      <c r="S9" s="15">
        <f t="shared" si="8"/>
        <v>0</v>
      </c>
      <c r="T9" s="15">
        <f t="shared" si="9"/>
        <v>824.2310106716886</v>
      </c>
      <c r="U9" s="15">
        <f t="shared" si="10"/>
        <v>888.1074168797953</v>
      </c>
      <c r="V9" s="15">
        <f t="shared" si="11"/>
        <v>849.7109828739518</v>
      </c>
      <c r="W9" s="15">
        <f t="shared" si="12"/>
        <v>845.2088452088453</v>
      </c>
      <c r="X9" s="15">
        <f t="shared" si="13"/>
        <v>0</v>
      </c>
      <c r="Y9" s="42"/>
    </row>
    <row r="10" spans="1:25" s="24" customFormat="1" ht="12.75" customHeight="1">
      <c r="A10" s="12">
        <v>6</v>
      </c>
      <c r="B10" s="84" t="s">
        <v>293</v>
      </c>
      <c r="C10" s="84" t="s">
        <v>312</v>
      </c>
      <c r="D10" s="84" t="s">
        <v>27</v>
      </c>
      <c r="E10" s="53"/>
      <c r="F10" s="55">
        <f t="shared" si="0"/>
      </c>
      <c r="G10" s="56">
        <v>0.018275462962962962</v>
      </c>
      <c r="H10" s="57">
        <f t="shared" si="1"/>
        <v>831.53894870171</v>
      </c>
      <c r="I10" s="53"/>
      <c r="J10" s="55">
        <f t="shared" si="2"/>
      </c>
      <c r="K10" s="56">
        <v>0.009965277778974269</v>
      </c>
      <c r="L10" s="59">
        <f t="shared" si="3"/>
        <v>853.6585364828705</v>
      </c>
      <c r="M10" s="54">
        <v>0.018865740740740742</v>
      </c>
      <c r="N10" s="55">
        <f t="shared" si="4"/>
        <v>844.1717791411043</v>
      </c>
      <c r="O10" s="56"/>
      <c r="P10" s="44">
        <f t="shared" si="5"/>
      </c>
      <c r="Q10" s="52">
        <f t="shared" si="6"/>
        <v>2529.3692643256845</v>
      </c>
      <c r="R10" s="52">
        <f t="shared" si="7"/>
        <v>2529.3692643256845</v>
      </c>
      <c r="S10" s="15">
        <f t="shared" si="8"/>
        <v>0</v>
      </c>
      <c r="T10" s="15">
        <f t="shared" si="9"/>
        <v>831.53894870171</v>
      </c>
      <c r="U10" s="15">
        <f t="shared" si="10"/>
        <v>0</v>
      </c>
      <c r="V10" s="15">
        <f t="shared" si="11"/>
        <v>853.6585364828705</v>
      </c>
      <c r="W10" s="15">
        <f t="shared" si="12"/>
        <v>844.1717791411043</v>
      </c>
      <c r="X10" s="15">
        <f t="shared" si="13"/>
        <v>0</v>
      </c>
      <c r="Y10" s="42"/>
    </row>
    <row r="11" spans="1:25" s="24" customFormat="1" ht="12.75" customHeight="1">
      <c r="A11" s="12">
        <v>7</v>
      </c>
      <c r="B11" s="13" t="s">
        <v>23</v>
      </c>
      <c r="C11" s="14" t="s">
        <v>24</v>
      </c>
      <c r="D11" s="28" t="s">
        <v>93</v>
      </c>
      <c r="E11" s="53">
        <v>0.019189814814814816</v>
      </c>
      <c r="F11" s="55">
        <f t="shared" si="0"/>
        <v>784.077201447527</v>
      </c>
      <c r="G11" s="56">
        <v>0.01916666666666667</v>
      </c>
      <c r="H11" s="57">
        <f t="shared" si="1"/>
        <v>792.8743961352656</v>
      </c>
      <c r="I11" s="53"/>
      <c r="J11" s="55">
        <f t="shared" si="2"/>
      </c>
      <c r="K11" s="56">
        <v>0.010798611110658385</v>
      </c>
      <c r="L11" s="59">
        <f t="shared" si="3"/>
        <v>787.7813505153424</v>
      </c>
      <c r="M11" s="54"/>
      <c r="N11" s="55">
        <f t="shared" si="4"/>
      </c>
      <c r="O11" s="56"/>
      <c r="P11" s="44">
        <f t="shared" si="5"/>
      </c>
      <c r="Q11" s="52">
        <f t="shared" si="6"/>
        <v>2364.7329480981352</v>
      </c>
      <c r="R11" s="52">
        <f t="shared" si="7"/>
        <v>2364.7329480981352</v>
      </c>
      <c r="S11" s="15">
        <f t="shared" si="8"/>
        <v>784.077201447527</v>
      </c>
      <c r="T11" s="15">
        <f t="shared" si="9"/>
        <v>792.8743961352656</v>
      </c>
      <c r="U11" s="15">
        <f t="shared" si="10"/>
        <v>0</v>
      </c>
      <c r="V11" s="15">
        <f t="shared" si="11"/>
        <v>787.7813505153424</v>
      </c>
      <c r="W11" s="15">
        <f t="shared" si="12"/>
        <v>0</v>
      </c>
      <c r="X11" s="15">
        <f t="shared" si="13"/>
        <v>0</v>
      </c>
      <c r="Y11" s="16"/>
    </row>
    <row r="12" spans="1:25" s="24" customFormat="1" ht="12.75" customHeight="1">
      <c r="A12" s="12">
        <v>8</v>
      </c>
      <c r="B12" s="13" t="s">
        <v>63</v>
      </c>
      <c r="C12" s="14" t="s">
        <v>50</v>
      </c>
      <c r="D12" s="28" t="s">
        <v>27</v>
      </c>
      <c r="E12" s="53">
        <v>0.018425925925925925</v>
      </c>
      <c r="F12" s="55">
        <f t="shared" si="0"/>
        <v>816.5829145728643</v>
      </c>
      <c r="G12" s="56"/>
      <c r="H12" s="57">
        <f t="shared" si="1"/>
      </c>
      <c r="I12" s="53"/>
      <c r="J12" s="55">
        <f t="shared" si="2"/>
      </c>
      <c r="K12" s="56">
        <v>0.011481481480586808</v>
      </c>
      <c r="L12" s="59">
        <f t="shared" si="3"/>
        <v>740.927419412574</v>
      </c>
      <c r="M12" s="54">
        <v>0.02199074074074074</v>
      </c>
      <c r="N12" s="55">
        <f t="shared" si="4"/>
        <v>724.2105263157895</v>
      </c>
      <c r="O12" s="56"/>
      <c r="P12" s="44">
        <f t="shared" si="5"/>
      </c>
      <c r="Q12" s="52">
        <f t="shared" si="6"/>
        <v>2281.7208603012277</v>
      </c>
      <c r="R12" s="52">
        <f t="shared" si="7"/>
        <v>2281.7208603012277</v>
      </c>
      <c r="S12" s="15">
        <f t="shared" si="8"/>
        <v>816.5829145728643</v>
      </c>
      <c r="T12" s="15">
        <f t="shared" si="9"/>
        <v>0</v>
      </c>
      <c r="U12" s="15">
        <f t="shared" si="10"/>
        <v>0</v>
      </c>
      <c r="V12" s="15">
        <f t="shared" si="11"/>
        <v>740.927419412574</v>
      </c>
      <c r="W12" s="15">
        <f t="shared" si="12"/>
        <v>724.2105263157895</v>
      </c>
      <c r="X12" s="15">
        <f t="shared" si="13"/>
        <v>0</v>
      </c>
      <c r="Y12" s="42"/>
    </row>
    <row r="13" spans="1:25" s="24" customFormat="1" ht="12.75" customHeight="1">
      <c r="A13" s="12">
        <v>9</v>
      </c>
      <c r="B13" s="13" t="s">
        <v>103</v>
      </c>
      <c r="C13" s="14" t="s">
        <v>122</v>
      </c>
      <c r="D13" s="28" t="s">
        <v>27</v>
      </c>
      <c r="E13" s="53">
        <v>0.021458333333333333</v>
      </c>
      <c r="F13" s="55">
        <f t="shared" si="0"/>
        <v>701.1866235167206</v>
      </c>
      <c r="G13" s="56">
        <v>0.02153935185185185</v>
      </c>
      <c r="H13" s="57">
        <f t="shared" si="1"/>
        <v>705.5346587855992</v>
      </c>
      <c r="I13" s="53"/>
      <c r="J13" s="55">
        <f t="shared" si="2"/>
      </c>
      <c r="K13" s="56">
        <v>0.012499999997089617</v>
      </c>
      <c r="L13" s="59">
        <f t="shared" si="3"/>
        <v>680.5555557140098</v>
      </c>
      <c r="M13" s="54">
        <v>0.022743055555555555</v>
      </c>
      <c r="N13" s="55">
        <f t="shared" si="4"/>
        <v>700.2544529262087</v>
      </c>
      <c r="O13" s="56">
        <v>0.021863425925925925</v>
      </c>
      <c r="P13" s="44">
        <f t="shared" si="5"/>
        <v>637.374272101641</v>
      </c>
      <c r="Q13" s="52">
        <f t="shared" si="6"/>
        <v>3424.905563044179</v>
      </c>
      <c r="R13" s="52">
        <f t="shared" si="7"/>
        <v>2106.9757352285283</v>
      </c>
      <c r="S13" s="15">
        <f t="shared" si="8"/>
        <v>701.1866235167206</v>
      </c>
      <c r="T13" s="15">
        <f t="shared" si="9"/>
        <v>705.5346587855992</v>
      </c>
      <c r="U13" s="15">
        <f t="shared" si="10"/>
        <v>0</v>
      </c>
      <c r="V13" s="15">
        <f t="shared" si="11"/>
        <v>680.5555557140098</v>
      </c>
      <c r="W13" s="15">
        <f t="shared" si="12"/>
        <v>700.2544529262087</v>
      </c>
      <c r="X13" s="15">
        <f t="shared" si="13"/>
        <v>637.374272101641</v>
      </c>
      <c r="Y13" s="16"/>
    </row>
    <row r="14" spans="1:24" s="24" customFormat="1" ht="12.75" customHeight="1">
      <c r="A14" s="12">
        <v>10</v>
      </c>
      <c r="B14" s="13" t="s">
        <v>349</v>
      </c>
      <c r="C14" s="14" t="s">
        <v>409</v>
      </c>
      <c r="D14" s="28"/>
      <c r="E14" s="53"/>
      <c r="F14" s="55">
        <f t="shared" si="0"/>
      </c>
      <c r="G14" s="56"/>
      <c r="H14" s="57">
        <f t="shared" si="1"/>
      </c>
      <c r="I14" s="53"/>
      <c r="J14" s="55">
        <f t="shared" si="2"/>
      </c>
      <c r="K14" s="56">
        <v>0.010601851856335998</v>
      </c>
      <c r="L14" s="59">
        <f t="shared" si="3"/>
        <v>802.401746385508</v>
      </c>
      <c r="M14" s="54">
        <v>0.018912037037037036</v>
      </c>
      <c r="N14" s="55">
        <f t="shared" si="4"/>
        <v>842.1052631578948</v>
      </c>
      <c r="O14" s="56"/>
      <c r="P14" s="44">
        <f t="shared" si="5"/>
      </c>
      <c r="Q14" s="52">
        <f t="shared" si="6"/>
        <v>1644.5070095434028</v>
      </c>
      <c r="R14" s="52">
        <f t="shared" si="7"/>
        <v>1644.5070095434028</v>
      </c>
      <c r="S14" s="15">
        <f t="shared" si="8"/>
        <v>0</v>
      </c>
      <c r="T14" s="15">
        <f t="shared" si="9"/>
        <v>0</v>
      </c>
      <c r="U14" s="15">
        <f t="shared" si="10"/>
        <v>0</v>
      </c>
      <c r="V14" s="15">
        <f t="shared" si="11"/>
        <v>802.401746385508</v>
      </c>
      <c r="W14" s="15">
        <f t="shared" si="12"/>
        <v>842.1052631578948</v>
      </c>
      <c r="X14" s="15">
        <f t="shared" si="13"/>
        <v>0</v>
      </c>
    </row>
    <row r="15" spans="1:25" s="24" customFormat="1" ht="12.75" customHeight="1">
      <c r="A15" s="12">
        <v>11</v>
      </c>
      <c r="B15" s="84" t="s">
        <v>224</v>
      </c>
      <c r="C15" s="84" t="s">
        <v>313</v>
      </c>
      <c r="D15" s="84" t="s">
        <v>290</v>
      </c>
      <c r="E15" s="53"/>
      <c r="F15" s="55">
        <f t="shared" si="0"/>
      </c>
      <c r="G15" s="56">
        <v>0.018645833333333334</v>
      </c>
      <c r="H15" s="57">
        <f t="shared" si="1"/>
        <v>815.0217256362507</v>
      </c>
      <c r="I15" s="53"/>
      <c r="J15" s="55">
        <f t="shared" si="2"/>
      </c>
      <c r="K15" s="56"/>
      <c r="L15" s="59">
        <f t="shared" si="3"/>
      </c>
      <c r="M15" s="54"/>
      <c r="N15" s="55">
        <f t="shared" si="4"/>
      </c>
      <c r="O15" s="56">
        <v>0.018657407407407407</v>
      </c>
      <c r="P15" s="44">
        <f t="shared" si="5"/>
        <v>746.8982630272952</v>
      </c>
      <c r="Q15" s="52">
        <f t="shared" si="6"/>
        <v>1561.919988663546</v>
      </c>
      <c r="R15" s="52">
        <f t="shared" si="7"/>
        <v>1561.919988663546</v>
      </c>
      <c r="S15" s="15">
        <f t="shared" si="8"/>
        <v>0</v>
      </c>
      <c r="T15" s="15">
        <f t="shared" si="9"/>
        <v>815.0217256362507</v>
      </c>
      <c r="U15" s="15">
        <f t="shared" si="10"/>
        <v>0</v>
      </c>
      <c r="V15" s="15">
        <f t="shared" si="11"/>
        <v>0</v>
      </c>
      <c r="W15" s="15">
        <f t="shared" si="12"/>
        <v>0</v>
      </c>
      <c r="X15" s="15">
        <f t="shared" si="13"/>
        <v>746.8982630272952</v>
      </c>
      <c r="Y15" s="42"/>
    </row>
    <row r="16" spans="1:25" s="24" customFormat="1" ht="12.75" customHeight="1">
      <c r="A16" s="12">
        <v>12</v>
      </c>
      <c r="B16" s="13" t="s">
        <v>118</v>
      </c>
      <c r="C16" s="14" t="s">
        <v>121</v>
      </c>
      <c r="D16" s="28" t="s">
        <v>91</v>
      </c>
      <c r="E16" s="53">
        <v>0.018680555555555554</v>
      </c>
      <c r="F16" s="55">
        <f t="shared" si="0"/>
        <v>805.45229244114</v>
      </c>
      <c r="G16" s="56"/>
      <c r="H16" s="57">
        <f t="shared" si="1"/>
      </c>
      <c r="I16" s="53">
        <v>0.022199074074074076</v>
      </c>
      <c r="J16" s="55">
        <f t="shared" si="2"/>
        <v>724.1918665276328</v>
      </c>
      <c r="K16" s="56"/>
      <c r="L16" s="59">
        <f t="shared" si="3"/>
      </c>
      <c r="M16" s="54"/>
      <c r="N16" s="55">
        <f t="shared" si="4"/>
      </c>
      <c r="O16" s="56"/>
      <c r="P16" s="44">
        <f t="shared" si="5"/>
      </c>
      <c r="Q16" s="52">
        <f t="shared" si="6"/>
        <v>1529.644158968773</v>
      </c>
      <c r="R16" s="52">
        <f t="shared" si="7"/>
        <v>1529.644158968773</v>
      </c>
      <c r="S16" s="15">
        <f t="shared" si="8"/>
        <v>805.45229244114</v>
      </c>
      <c r="T16" s="15">
        <f t="shared" si="9"/>
        <v>0</v>
      </c>
      <c r="U16" s="15">
        <f t="shared" si="10"/>
        <v>724.1918665276328</v>
      </c>
      <c r="V16" s="15">
        <f t="shared" si="11"/>
        <v>0</v>
      </c>
      <c r="W16" s="15">
        <f t="shared" si="12"/>
        <v>0</v>
      </c>
      <c r="X16" s="15">
        <f t="shared" si="13"/>
        <v>0</v>
      </c>
      <c r="Y16" s="42"/>
    </row>
    <row r="17" spans="1:24" s="24" customFormat="1" ht="12.75" customHeight="1">
      <c r="A17" s="12">
        <v>13</v>
      </c>
      <c r="B17" s="13" t="s">
        <v>294</v>
      </c>
      <c r="C17" s="84" t="s">
        <v>512</v>
      </c>
      <c r="D17" s="84" t="s">
        <v>289</v>
      </c>
      <c r="E17" s="53"/>
      <c r="F17" s="55">
        <f t="shared" si="0"/>
      </c>
      <c r="G17" s="56"/>
      <c r="H17" s="57">
        <f t="shared" si="1"/>
      </c>
      <c r="I17" s="53"/>
      <c r="J17" s="55">
        <f t="shared" si="2"/>
      </c>
      <c r="K17" s="56">
        <v>0.008506944439432118</v>
      </c>
      <c r="L17" s="59">
        <f t="shared" si="3"/>
        <v>1000.000000589204</v>
      </c>
      <c r="M17" s="54"/>
      <c r="N17" s="55">
        <f t="shared" si="4"/>
      </c>
      <c r="O17" s="56"/>
      <c r="P17" s="44">
        <f t="shared" si="5"/>
      </c>
      <c r="Q17" s="52">
        <f t="shared" si="6"/>
        <v>1000.000000589204</v>
      </c>
      <c r="R17" s="52">
        <f t="shared" si="7"/>
        <v>1000.000000589204</v>
      </c>
      <c r="S17" s="15">
        <f t="shared" si="8"/>
        <v>0</v>
      </c>
      <c r="T17" s="15">
        <f t="shared" si="9"/>
        <v>0</v>
      </c>
      <c r="U17" s="15">
        <f t="shared" si="10"/>
        <v>0</v>
      </c>
      <c r="V17" s="15">
        <f t="shared" si="11"/>
        <v>1000.000000589204</v>
      </c>
      <c r="W17" s="15">
        <f t="shared" si="12"/>
        <v>0</v>
      </c>
      <c r="X17" s="15">
        <f t="shared" si="13"/>
        <v>0</v>
      </c>
    </row>
    <row r="18" spans="1:25" s="24" customFormat="1" ht="12.75" customHeight="1">
      <c r="A18" s="12">
        <v>14</v>
      </c>
      <c r="B18" s="84" t="s">
        <v>139</v>
      </c>
      <c r="C18" s="84" t="s">
        <v>310</v>
      </c>
      <c r="D18" s="84" t="s">
        <v>289</v>
      </c>
      <c r="E18" s="53"/>
      <c r="F18" s="55">
        <f t="shared" si="0"/>
      </c>
      <c r="G18" s="56">
        <v>0.015196759259259259</v>
      </c>
      <c r="H18" s="57">
        <f t="shared" si="1"/>
        <v>1000</v>
      </c>
      <c r="I18" s="53"/>
      <c r="J18" s="55">
        <f t="shared" si="2"/>
      </c>
      <c r="K18" s="56"/>
      <c r="L18" s="59">
        <f t="shared" si="3"/>
      </c>
      <c r="M18" s="54"/>
      <c r="N18" s="55">
        <f t="shared" si="4"/>
      </c>
      <c r="O18" s="56"/>
      <c r="P18" s="44">
        <f t="shared" si="5"/>
      </c>
      <c r="Q18" s="52">
        <f t="shared" si="6"/>
        <v>1000</v>
      </c>
      <c r="R18" s="52">
        <f t="shared" si="7"/>
        <v>1000</v>
      </c>
      <c r="S18" s="15">
        <f t="shared" si="8"/>
        <v>0</v>
      </c>
      <c r="T18" s="15">
        <f t="shared" si="9"/>
        <v>1000</v>
      </c>
      <c r="U18" s="15">
        <f t="shared" si="10"/>
        <v>0</v>
      </c>
      <c r="V18" s="15">
        <f t="shared" si="11"/>
        <v>0</v>
      </c>
      <c r="W18" s="15">
        <f t="shared" si="12"/>
        <v>0</v>
      </c>
      <c r="X18" s="15">
        <f t="shared" si="13"/>
        <v>0</v>
      </c>
      <c r="Y18" s="42"/>
    </row>
    <row r="19" spans="1:24" s="24" customFormat="1" ht="12.75" customHeight="1">
      <c r="A19" s="12">
        <v>15</v>
      </c>
      <c r="B19" s="14" t="s">
        <v>118</v>
      </c>
      <c r="C19" s="14" t="s">
        <v>580</v>
      </c>
      <c r="D19" s="28"/>
      <c r="E19" s="53"/>
      <c r="F19" s="55">
        <f t="shared" si="0"/>
      </c>
      <c r="G19" s="56"/>
      <c r="H19" s="57">
        <f t="shared" si="1"/>
      </c>
      <c r="I19" s="53">
        <v>0.016076388888888887</v>
      </c>
      <c r="J19" s="55">
        <f t="shared" si="2"/>
        <v>1000</v>
      </c>
      <c r="K19" s="56"/>
      <c r="L19" s="59">
        <f t="shared" si="3"/>
      </c>
      <c r="M19" s="54"/>
      <c r="N19" s="55">
        <f t="shared" si="4"/>
      </c>
      <c r="O19" s="56"/>
      <c r="P19" s="44">
        <f t="shared" si="5"/>
      </c>
      <c r="Q19" s="52">
        <f t="shared" si="6"/>
        <v>1000</v>
      </c>
      <c r="R19" s="52">
        <f t="shared" si="7"/>
        <v>1000</v>
      </c>
      <c r="S19" s="15">
        <f t="shared" si="8"/>
        <v>0</v>
      </c>
      <c r="T19" s="15">
        <f t="shared" si="9"/>
        <v>0</v>
      </c>
      <c r="U19" s="15">
        <f t="shared" si="10"/>
        <v>1000</v>
      </c>
      <c r="V19" s="15">
        <f t="shared" si="11"/>
        <v>0</v>
      </c>
      <c r="W19" s="15">
        <f t="shared" si="12"/>
        <v>0</v>
      </c>
      <c r="X19" s="15">
        <f t="shared" si="13"/>
        <v>0</v>
      </c>
    </row>
    <row r="20" spans="1:24" s="24" customFormat="1" ht="12.75" customHeight="1">
      <c r="A20" s="12">
        <v>16</v>
      </c>
      <c r="B20" s="13" t="s">
        <v>663</v>
      </c>
      <c r="C20" s="14" t="s">
        <v>664</v>
      </c>
      <c r="D20" s="28" t="s">
        <v>635</v>
      </c>
      <c r="E20" s="53"/>
      <c r="F20" s="55">
        <f t="shared" si="0"/>
      </c>
      <c r="G20" s="56"/>
      <c r="H20" s="57">
        <f t="shared" si="1"/>
      </c>
      <c r="I20" s="53"/>
      <c r="J20" s="55">
        <f t="shared" si="2"/>
      </c>
      <c r="K20" s="56"/>
      <c r="L20" s="59">
        <f t="shared" si="3"/>
      </c>
      <c r="M20" s="54"/>
      <c r="N20" s="55">
        <f t="shared" si="4"/>
      </c>
      <c r="O20" s="56">
        <v>0.013935185185185184</v>
      </c>
      <c r="P20" s="44">
        <f t="shared" si="5"/>
        <v>1000</v>
      </c>
      <c r="Q20" s="52">
        <f t="shared" si="6"/>
        <v>1000</v>
      </c>
      <c r="R20" s="52">
        <f t="shared" si="7"/>
        <v>1000</v>
      </c>
      <c r="S20" s="15">
        <f t="shared" si="8"/>
        <v>0</v>
      </c>
      <c r="T20" s="15">
        <f t="shared" si="9"/>
        <v>0</v>
      </c>
      <c r="U20" s="15">
        <f t="shared" si="10"/>
        <v>0</v>
      </c>
      <c r="V20" s="15">
        <f t="shared" si="11"/>
        <v>0</v>
      </c>
      <c r="W20" s="15">
        <f t="shared" si="12"/>
        <v>0</v>
      </c>
      <c r="X20" s="15">
        <f t="shared" si="13"/>
        <v>1000</v>
      </c>
    </row>
    <row r="21" spans="1:24" s="24" customFormat="1" ht="12.75" customHeight="1">
      <c r="A21" s="12">
        <v>17</v>
      </c>
      <c r="B21" s="13" t="s">
        <v>295</v>
      </c>
      <c r="C21" s="14" t="s">
        <v>786</v>
      </c>
      <c r="D21" s="28"/>
      <c r="E21" s="53"/>
      <c r="F21" s="55">
        <f t="shared" si="0"/>
      </c>
      <c r="G21" s="56"/>
      <c r="H21" s="57">
        <f t="shared" si="1"/>
      </c>
      <c r="I21" s="53"/>
      <c r="J21" s="55">
        <f t="shared" si="2"/>
      </c>
      <c r="K21" s="56"/>
      <c r="L21" s="59">
        <f t="shared" si="3"/>
      </c>
      <c r="M21" s="54">
        <v>0.015925925925925927</v>
      </c>
      <c r="N21" s="55">
        <f t="shared" si="4"/>
        <v>1000</v>
      </c>
      <c r="O21" s="56"/>
      <c r="P21" s="44">
        <f t="shared" si="5"/>
      </c>
      <c r="Q21" s="52">
        <f t="shared" si="6"/>
        <v>1000</v>
      </c>
      <c r="R21" s="52">
        <f t="shared" si="7"/>
        <v>1000</v>
      </c>
      <c r="S21" s="15">
        <f t="shared" si="8"/>
        <v>0</v>
      </c>
      <c r="T21" s="15">
        <f t="shared" si="9"/>
        <v>0</v>
      </c>
      <c r="U21" s="15">
        <f t="shared" si="10"/>
        <v>0</v>
      </c>
      <c r="V21" s="15">
        <f t="shared" si="11"/>
        <v>0</v>
      </c>
      <c r="W21" s="15">
        <f t="shared" si="12"/>
        <v>1000</v>
      </c>
      <c r="X21" s="15">
        <f t="shared" si="13"/>
        <v>0</v>
      </c>
    </row>
    <row r="22" spans="1:24" s="24" customFormat="1" ht="12.75" customHeight="1">
      <c r="A22" s="12">
        <v>18</v>
      </c>
      <c r="B22" s="13" t="s">
        <v>49</v>
      </c>
      <c r="C22" s="14" t="s">
        <v>665</v>
      </c>
      <c r="D22" s="28" t="s">
        <v>639</v>
      </c>
      <c r="E22" s="53"/>
      <c r="F22" s="55">
        <f t="shared" si="0"/>
      </c>
      <c r="G22" s="56"/>
      <c r="H22" s="57">
        <f t="shared" si="1"/>
      </c>
      <c r="I22" s="53"/>
      <c r="J22" s="55">
        <f t="shared" si="2"/>
      </c>
      <c r="K22" s="56"/>
      <c r="L22" s="59">
        <f t="shared" si="3"/>
      </c>
      <c r="M22" s="54"/>
      <c r="N22" s="55">
        <f t="shared" si="4"/>
      </c>
      <c r="O22" s="56">
        <v>0.014189814814814815</v>
      </c>
      <c r="P22" s="44">
        <f t="shared" si="5"/>
        <v>982.0554649265905</v>
      </c>
      <c r="Q22" s="52">
        <f t="shared" si="6"/>
        <v>982.0554649265905</v>
      </c>
      <c r="R22" s="52">
        <f t="shared" si="7"/>
        <v>982.0554649265905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0</v>
      </c>
      <c r="W22" s="15">
        <f t="shared" si="12"/>
        <v>0</v>
      </c>
      <c r="X22" s="15">
        <f t="shared" si="13"/>
        <v>982.0554649265905</v>
      </c>
    </row>
    <row r="23" spans="1:24" s="24" customFormat="1" ht="12.75" customHeight="1">
      <c r="A23" s="12">
        <v>19</v>
      </c>
      <c r="B23" s="14" t="s">
        <v>513</v>
      </c>
      <c r="C23" s="14" t="s">
        <v>568</v>
      </c>
      <c r="D23" s="28" t="s">
        <v>569</v>
      </c>
      <c r="E23" s="53"/>
      <c r="F23" s="55">
        <f t="shared" si="0"/>
      </c>
      <c r="G23" s="56"/>
      <c r="H23" s="57">
        <f t="shared" si="1"/>
      </c>
      <c r="I23" s="53">
        <v>0.016689814814814817</v>
      </c>
      <c r="J23" s="55">
        <f t="shared" si="2"/>
        <v>963.2454923717056</v>
      </c>
      <c r="K23" s="56"/>
      <c r="L23" s="59">
        <f t="shared" si="3"/>
      </c>
      <c r="M23" s="54"/>
      <c r="N23" s="55">
        <f t="shared" si="4"/>
      </c>
      <c r="O23" s="56"/>
      <c r="P23" s="44">
        <f t="shared" si="5"/>
      </c>
      <c r="Q23" s="52">
        <f t="shared" si="6"/>
        <v>963.2454923717056</v>
      </c>
      <c r="R23" s="52">
        <f t="shared" si="7"/>
        <v>963.2454923717056</v>
      </c>
      <c r="S23" s="15">
        <f t="shared" si="8"/>
        <v>0</v>
      </c>
      <c r="T23" s="15">
        <f t="shared" si="9"/>
        <v>0</v>
      </c>
      <c r="U23" s="15">
        <f t="shared" si="10"/>
        <v>963.2454923717056</v>
      </c>
      <c r="V23" s="15">
        <f t="shared" si="11"/>
        <v>0</v>
      </c>
      <c r="W23" s="15">
        <f t="shared" si="12"/>
        <v>0</v>
      </c>
      <c r="X23" s="15">
        <f t="shared" si="13"/>
        <v>0</v>
      </c>
    </row>
    <row r="24" spans="1:24" s="24" customFormat="1" ht="12.75" customHeight="1">
      <c r="A24" s="12">
        <v>20</v>
      </c>
      <c r="B24" s="84" t="s">
        <v>307</v>
      </c>
      <c r="C24" s="84" t="s">
        <v>329</v>
      </c>
      <c r="D24" s="84" t="s">
        <v>289</v>
      </c>
      <c r="E24" s="53"/>
      <c r="F24" s="55">
        <f t="shared" si="0"/>
      </c>
      <c r="G24" s="56">
        <v>0.027951388888888887</v>
      </c>
      <c r="H24" s="57">
        <f t="shared" si="1"/>
        <v>543.6853002070393</v>
      </c>
      <c r="I24" s="53"/>
      <c r="J24" s="55">
        <f t="shared" si="2"/>
      </c>
      <c r="K24" s="56"/>
      <c r="L24" s="59">
        <f t="shared" si="3"/>
      </c>
      <c r="M24" s="54">
        <v>0.03909722222222222</v>
      </c>
      <c r="N24" s="55">
        <f t="shared" si="4"/>
        <v>407.3416222616934</v>
      </c>
      <c r="O24" s="56"/>
      <c r="P24" s="44">
        <f t="shared" si="5"/>
      </c>
      <c r="Q24" s="52">
        <f t="shared" si="6"/>
        <v>951.0269224687327</v>
      </c>
      <c r="R24" s="52">
        <f t="shared" si="7"/>
        <v>951.0269224687327</v>
      </c>
      <c r="S24" s="15">
        <f t="shared" si="8"/>
        <v>0</v>
      </c>
      <c r="T24" s="15">
        <f t="shared" si="9"/>
        <v>543.6853002070393</v>
      </c>
      <c r="U24" s="15">
        <f t="shared" si="10"/>
        <v>0</v>
      </c>
      <c r="V24" s="15">
        <f t="shared" si="11"/>
        <v>0</v>
      </c>
      <c r="W24" s="15">
        <f t="shared" si="12"/>
        <v>407.3416222616934</v>
      </c>
      <c r="X24" s="15">
        <f t="shared" si="13"/>
        <v>0</v>
      </c>
    </row>
    <row r="25" spans="1:24" s="24" customFormat="1" ht="12.75" customHeight="1">
      <c r="A25" s="12">
        <v>21</v>
      </c>
      <c r="B25" s="13" t="s">
        <v>305</v>
      </c>
      <c r="C25" s="84" t="s">
        <v>434</v>
      </c>
      <c r="D25" s="84" t="s">
        <v>289</v>
      </c>
      <c r="E25" s="53"/>
      <c r="F25" s="55">
        <f t="shared" si="0"/>
      </c>
      <c r="G25" s="56"/>
      <c r="H25" s="57">
        <f t="shared" si="1"/>
      </c>
      <c r="I25" s="53"/>
      <c r="J25" s="55">
        <f t="shared" si="2"/>
      </c>
      <c r="K25" s="56">
        <v>0.008958333331975155</v>
      </c>
      <c r="L25" s="59">
        <f t="shared" si="3"/>
        <v>949.6124032447465</v>
      </c>
      <c r="M25" s="54"/>
      <c r="N25" s="55">
        <f t="shared" si="4"/>
      </c>
      <c r="O25" s="56"/>
      <c r="P25" s="44">
        <f t="shared" si="5"/>
      </c>
      <c r="Q25" s="52">
        <f t="shared" si="6"/>
        <v>949.6124032447465</v>
      </c>
      <c r="R25" s="52">
        <f t="shared" si="7"/>
        <v>949.6124032447465</v>
      </c>
      <c r="S25" s="15">
        <f t="shared" si="8"/>
        <v>0</v>
      </c>
      <c r="T25" s="15">
        <f t="shared" si="9"/>
        <v>0</v>
      </c>
      <c r="U25" s="15">
        <f t="shared" si="10"/>
        <v>0</v>
      </c>
      <c r="V25" s="15">
        <f t="shared" si="11"/>
        <v>949.6124032447465</v>
      </c>
      <c r="W25" s="15">
        <f t="shared" si="12"/>
        <v>0</v>
      </c>
      <c r="X25" s="15">
        <f t="shared" si="13"/>
        <v>0</v>
      </c>
    </row>
    <row r="26" spans="1:24" s="24" customFormat="1" ht="12.75" customHeight="1">
      <c r="A26" s="12">
        <v>22</v>
      </c>
      <c r="B26" s="13" t="s">
        <v>513</v>
      </c>
      <c r="C26" s="84" t="s">
        <v>315</v>
      </c>
      <c r="D26" s="84"/>
      <c r="E26" s="53"/>
      <c r="F26" s="55">
        <f t="shared" si="0"/>
      </c>
      <c r="G26" s="56"/>
      <c r="H26" s="57">
        <f t="shared" si="1"/>
      </c>
      <c r="I26" s="53"/>
      <c r="J26" s="55">
        <f t="shared" si="2"/>
      </c>
      <c r="K26" s="56">
        <v>0.008993055555038154</v>
      </c>
      <c r="L26" s="59">
        <f t="shared" si="3"/>
        <v>945.9459460003694</v>
      </c>
      <c r="M26" s="54"/>
      <c r="N26" s="55">
        <f t="shared" si="4"/>
      </c>
      <c r="O26" s="56"/>
      <c r="P26" s="44">
        <f t="shared" si="5"/>
      </c>
      <c r="Q26" s="52">
        <f t="shared" si="6"/>
        <v>945.9459460003694</v>
      </c>
      <c r="R26" s="52">
        <f t="shared" si="7"/>
        <v>945.9459460003694</v>
      </c>
      <c r="S26" s="15">
        <f t="shared" si="8"/>
        <v>0</v>
      </c>
      <c r="T26" s="15">
        <f t="shared" si="9"/>
        <v>0</v>
      </c>
      <c r="U26" s="15">
        <f t="shared" si="10"/>
        <v>0</v>
      </c>
      <c r="V26" s="15">
        <f t="shared" si="11"/>
        <v>945.9459460003694</v>
      </c>
      <c r="W26" s="15">
        <f t="shared" si="12"/>
        <v>0</v>
      </c>
      <c r="X26" s="15">
        <f t="shared" si="13"/>
        <v>0</v>
      </c>
    </row>
    <row r="27" spans="1:24" s="24" customFormat="1" ht="12.75" customHeight="1">
      <c r="A27" s="12">
        <v>23</v>
      </c>
      <c r="B27" s="13" t="s">
        <v>53</v>
      </c>
      <c r="C27" s="14" t="s">
        <v>787</v>
      </c>
      <c r="D27" s="28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/>
      <c r="L27" s="59">
        <f t="shared" si="3"/>
      </c>
      <c r="M27" s="54">
        <v>0.016909722222222225</v>
      </c>
      <c r="N27" s="55">
        <f t="shared" si="4"/>
        <v>941.8206707734427</v>
      </c>
      <c r="O27" s="56"/>
      <c r="P27" s="44">
        <f t="shared" si="5"/>
      </c>
      <c r="Q27" s="52">
        <f t="shared" si="6"/>
        <v>941.8206707734427</v>
      </c>
      <c r="R27" s="52">
        <f t="shared" si="7"/>
        <v>941.8206707734427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0</v>
      </c>
      <c r="W27" s="15">
        <f t="shared" si="12"/>
        <v>941.8206707734427</v>
      </c>
      <c r="X27" s="15">
        <f t="shared" si="13"/>
        <v>0</v>
      </c>
    </row>
    <row r="28" spans="1:24" s="24" customFormat="1" ht="12.75" customHeight="1">
      <c r="A28" s="12">
        <v>24</v>
      </c>
      <c r="B28" s="13" t="s">
        <v>84</v>
      </c>
      <c r="C28" s="82" t="s">
        <v>475</v>
      </c>
      <c r="D28" s="83"/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>
        <v>0.009131944447290152</v>
      </c>
      <c r="L28" s="59">
        <f t="shared" si="3"/>
        <v>931.5589350709231</v>
      </c>
      <c r="M28" s="54"/>
      <c r="N28" s="55">
        <f t="shared" si="4"/>
      </c>
      <c r="O28" s="56"/>
      <c r="P28" s="44">
        <f t="shared" si="5"/>
      </c>
      <c r="Q28" s="52">
        <f t="shared" si="6"/>
        <v>931.5589350709231</v>
      </c>
      <c r="R28" s="52">
        <f t="shared" si="7"/>
        <v>931.5589350709231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931.5589350709231</v>
      </c>
      <c r="W28" s="15">
        <f t="shared" si="12"/>
        <v>0</v>
      </c>
      <c r="X28" s="15">
        <f t="shared" si="13"/>
        <v>0</v>
      </c>
    </row>
    <row r="29" spans="1:24" s="24" customFormat="1" ht="12.75" customHeight="1">
      <c r="A29" s="12">
        <v>25</v>
      </c>
      <c r="B29" s="14" t="s">
        <v>219</v>
      </c>
      <c r="C29" s="14" t="s">
        <v>581</v>
      </c>
      <c r="D29" s="28" t="s">
        <v>570</v>
      </c>
      <c r="E29" s="53"/>
      <c r="F29" s="55">
        <f t="shared" si="0"/>
      </c>
      <c r="G29" s="56"/>
      <c r="H29" s="57">
        <f t="shared" si="1"/>
      </c>
      <c r="I29" s="53">
        <v>0.01726851851851852</v>
      </c>
      <c r="J29" s="55">
        <f t="shared" si="2"/>
        <v>930.9651474530829</v>
      </c>
      <c r="K29" s="56"/>
      <c r="L29" s="59">
        <f t="shared" si="3"/>
      </c>
      <c r="M29" s="54"/>
      <c r="N29" s="55">
        <f t="shared" si="4"/>
      </c>
      <c r="O29" s="56"/>
      <c r="P29" s="44">
        <f t="shared" si="5"/>
      </c>
      <c r="Q29" s="52">
        <f t="shared" si="6"/>
        <v>930.9651474530829</v>
      </c>
      <c r="R29" s="52">
        <f t="shared" si="7"/>
        <v>930.9651474530829</v>
      </c>
      <c r="S29" s="15">
        <f t="shared" si="8"/>
        <v>0</v>
      </c>
      <c r="T29" s="15">
        <f t="shared" si="9"/>
        <v>0</v>
      </c>
      <c r="U29" s="15">
        <f t="shared" si="10"/>
        <v>930.9651474530829</v>
      </c>
      <c r="V29" s="15">
        <f t="shared" si="11"/>
        <v>0</v>
      </c>
      <c r="W29" s="15">
        <f t="shared" si="12"/>
        <v>0</v>
      </c>
      <c r="X29" s="15">
        <f t="shared" si="13"/>
        <v>0</v>
      </c>
    </row>
    <row r="30" spans="1:24" s="24" customFormat="1" ht="12.75" customHeight="1">
      <c r="A30" s="12">
        <v>26</v>
      </c>
      <c r="B30" s="13" t="s">
        <v>53</v>
      </c>
      <c r="C30" s="14" t="s">
        <v>668</v>
      </c>
      <c r="D30" s="28"/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/>
      <c r="L30" s="59">
        <f t="shared" si="3"/>
      </c>
      <c r="M30" s="54">
        <v>0.017187499999999998</v>
      </c>
      <c r="N30" s="55">
        <f t="shared" si="4"/>
        <v>926.5993265993268</v>
      </c>
      <c r="O30" s="56"/>
      <c r="P30" s="44">
        <f t="shared" si="5"/>
      </c>
      <c r="Q30" s="52">
        <f t="shared" si="6"/>
        <v>926.5993265993268</v>
      </c>
      <c r="R30" s="52">
        <f t="shared" si="7"/>
        <v>926.5993265993268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0</v>
      </c>
      <c r="W30" s="15">
        <f t="shared" si="12"/>
        <v>926.5993265993268</v>
      </c>
      <c r="X30" s="15">
        <f t="shared" si="13"/>
        <v>0</v>
      </c>
    </row>
    <row r="31" spans="1:24" s="24" customFormat="1" ht="12.75" customHeight="1">
      <c r="A31" s="12">
        <v>27</v>
      </c>
      <c r="B31" s="13" t="s">
        <v>296</v>
      </c>
      <c r="C31" s="14" t="s">
        <v>666</v>
      </c>
      <c r="D31" s="28" t="s">
        <v>639</v>
      </c>
      <c r="E31" s="53"/>
      <c r="F31" s="55">
        <f t="shared" si="0"/>
      </c>
      <c r="G31" s="56"/>
      <c r="H31" s="57">
        <f t="shared" si="1"/>
      </c>
      <c r="I31" s="53"/>
      <c r="J31" s="55">
        <f t="shared" si="2"/>
      </c>
      <c r="K31" s="56"/>
      <c r="L31" s="59">
        <f t="shared" si="3"/>
      </c>
      <c r="M31" s="54"/>
      <c r="N31" s="55">
        <f t="shared" si="4"/>
      </c>
      <c r="O31" s="56">
        <v>0.015092592592592581</v>
      </c>
      <c r="P31" s="44">
        <f t="shared" si="5"/>
        <v>923.3128834355834</v>
      </c>
      <c r="Q31" s="52">
        <f t="shared" si="6"/>
        <v>923.3128834355834</v>
      </c>
      <c r="R31" s="52">
        <f t="shared" si="7"/>
        <v>923.3128834355834</v>
      </c>
      <c r="S31" s="15">
        <f t="shared" si="8"/>
        <v>0</v>
      </c>
      <c r="T31" s="15">
        <f t="shared" si="9"/>
        <v>0</v>
      </c>
      <c r="U31" s="15">
        <f t="shared" si="10"/>
        <v>0</v>
      </c>
      <c r="V31" s="15">
        <f t="shared" si="11"/>
        <v>0</v>
      </c>
      <c r="W31" s="15">
        <f t="shared" si="12"/>
        <v>0</v>
      </c>
      <c r="X31" s="15">
        <f t="shared" si="13"/>
        <v>923.3128834355834</v>
      </c>
    </row>
    <row r="32" spans="1:24" s="24" customFormat="1" ht="12.75" customHeight="1">
      <c r="A32" s="12">
        <v>28</v>
      </c>
      <c r="B32" s="13" t="s">
        <v>302</v>
      </c>
      <c r="C32" s="14" t="s">
        <v>667</v>
      </c>
      <c r="D32" s="28" t="s">
        <v>632</v>
      </c>
      <c r="E32" s="53"/>
      <c r="F32" s="55">
        <f t="shared" si="0"/>
      </c>
      <c r="G32" s="56"/>
      <c r="H32" s="57">
        <f t="shared" si="1"/>
      </c>
      <c r="I32" s="53"/>
      <c r="J32" s="55">
        <f t="shared" si="2"/>
      </c>
      <c r="K32" s="56"/>
      <c r="L32" s="59">
        <f t="shared" si="3"/>
      </c>
      <c r="M32" s="54"/>
      <c r="N32" s="55">
        <f t="shared" si="4"/>
      </c>
      <c r="O32" s="56">
        <v>0.015509259259259257</v>
      </c>
      <c r="P32" s="44">
        <f t="shared" si="5"/>
        <v>898.5074626865672</v>
      </c>
      <c r="Q32" s="52">
        <f t="shared" si="6"/>
        <v>898.5074626865672</v>
      </c>
      <c r="R32" s="52">
        <f t="shared" si="7"/>
        <v>898.5074626865672</v>
      </c>
      <c r="S32" s="15">
        <f t="shared" si="8"/>
        <v>0</v>
      </c>
      <c r="T32" s="15">
        <f t="shared" si="9"/>
        <v>0</v>
      </c>
      <c r="U32" s="15">
        <f t="shared" si="10"/>
        <v>0</v>
      </c>
      <c r="V32" s="15">
        <f t="shared" si="11"/>
        <v>0</v>
      </c>
      <c r="W32" s="15">
        <f t="shared" si="12"/>
        <v>0</v>
      </c>
      <c r="X32" s="15">
        <f t="shared" si="13"/>
        <v>898.5074626865672</v>
      </c>
    </row>
    <row r="33" spans="1:24" s="24" customFormat="1" ht="12.75" customHeight="1">
      <c r="A33" s="12">
        <v>29</v>
      </c>
      <c r="B33" s="13" t="s">
        <v>516</v>
      </c>
      <c r="C33" s="14" t="s">
        <v>482</v>
      </c>
      <c r="D33" s="28"/>
      <c r="E33" s="53"/>
      <c r="F33" s="55">
        <f t="shared" si="0"/>
      </c>
      <c r="G33" s="56"/>
      <c r="H33" s="57">
        <f t="shared" si="1"/>
      </c>
      <c r="I33" s="53"/>
      <c r="J33" s="55">
        <f t="shared" si="2"/>
      </c>
      <c r="K33" s="56">
        <v>0.00950231480965158</v>
      </c>
      <c r="L33" s="59">
        <f t="shared" si="3"/>
        <v>895.249695979749</v>
      </c>
      <c r="M33" s="54"/>
      <c r="N33" s="55">
        <f t="shared" si="4"/>
      </c>
      <c r="O33" s="56"/>
      <c r="P33" s="44">
        <f t="shared" si="5"/>
      </c>
      <c r="Q33" s="52">
        <f t="shared" si="6"/>
        <v>895.249695979749</v>
      </c>
      <c r="R33" s="52">
        <f t="shared" si="7"/>
        <v>895.249695979749</v>
      </c>
      <c r="S33" s="15">
        <f t="shared" si="8"/>
        <v>0</v>
      </c>
      <c r="T33" s="15">
        <f t="shared" si="9"/>
        <v>0</v>
      </c>
      <c r="U33" s="15">
        <f t="shared" si="10"/>
        <v>0</v>
      </c>
      <c r="V33" s="15">
        <f t="shared" si="11"/>
        <v>895.249695979749</v>
      </c>
      <c r="W33" s="15">
        <f t="shared" si="12"/>
        <v>0</v>
      </c>
      <c r="X33" s="15">
        <f t="shared" si="13"/>
        <v>0</v>
      </c>
    </row>
    <row r="34" spans="1:24" s="24" customFormat="1" ht="12.75" customHeight="1">
      <c r="A34" s="12">
        <v>30</v>
      </c>
      <c r="B34" s="14" t="s">
        <v>343</v>
      </c>
      <c r="C34" s="14" t="s">
        <v>582</v>
      </c>
      <c r="D34" s="28" t="s">
        <v>91</v>
      </c>
      <c r="E34" s="53"/>
      <c r="F34" s="55">
        <f t="shared" si="0"/>
      </c>
      <c r="G34" s="56"/>
      <c r="H34" s="57">
        <f t="shared" si="1"/>
      </c>
      <c r="I34" s="53">
        <v>0.018136574074074072</v>
      </c>
      <c r="J34" s="55">
        <f t="shared" si="2"/>
        <v>886.4071474154434</v>
      </c>
      <c r="K34" s="56"/>
      <c r="L34" s="59">
        <f t="shared" si="3"/>
      </c>
      <c r="M34" s="54"/>
      <c r="N34" s="55">
        <f t="shared" si="4"/>
      </c>
      <c r="O34" s="56"/>
      <c r="P34" s="44">
        <f t="shared" si="5"/>
      </c>
      <c r="Q34" s="52">
        <f t="shared" si="6"/>
        <v>886.4071474154434</v>
      </c>
      <c r="R34" s="52">
        <f t="shared" si="7"/>
        <v>886.4071474154434</v>
      </c>
      <c r="S34" s="15">
        <f t="shared" si="8"/>
        <v>0</v>
      </c>
      <c r="T34" s="15">
        <f t="shared" si="9"/>
        <v>0</v>
      </c>
      <c r="U34" s="15">
        <f t="shared" si="10"/>
        <v>886.4071474154434</v>
      </c>
      <c r="V34" s="15">
        <f t="shared" si="11"/>
        <v>0</v>
      </c>
      <c r="W34" s="15">
        <f t="shared" si="12"/>
        <v>0</v>
      </c>
      <c r="X34" s="15">
        <f t="shared" si="13"/>
        <v>0</v>
      </c>
    </row>
    <row r="35" spans="1:24" s="24" customFormat="1" ht="12.75" customHeight="1">
      <c r="A35" s="12">
        <v>31</v>
      </c>
      <c r="B35" s="14" t="s">
        <v>227</v>
      </c>
      <c r="C35" s="14" t="s">
        <v>583</v>
      </c>
      <c r="D35" s="28"/>
      <c r="E35" s="53"/>
      <c r="F35" s="55">
        <f t="shared" si="0"/>
      </c>
      <c r="G35" s="56"/>
      <c r="H35" s="57">
        <f t="shared" si="1"/>
      </c>
      <c r="I35" s="53">
        <v>0.01840277777777778</v>
      </c>
      <c r="J35" s="55">
        <f t="shared" si="2"/>
        <v>873.5849056603772</v>
      </c>
      <c r="K35" s="56"/>
      <c r="L35" s="59">
        <f t="shared" si="3"/>
      </c>
      <c r="M35" s="54"/>
      <c r="N35" s="55">
        <f t="shared" si="4"/>
      </c>
      <c r="O35" s="56"/>
      <c r="P35" s="44">
        <f t="shared" si="5"/>
      </c>
      <c r="Q35" s="52">
        <f t="shared" si="6"/>
        <v>873.5849056603772</v>
      </c>
      <c r="R35" s="52">
        <f t="shared" si="7"/>
        <v>873.5849056603772</v>
      </c>
      <c r="S35" s="15">
        <f t="shared" si="8"/>
        <v>0</v>
      </c>
      <c r="T35" s="15">
        <f t="shared" si="9"/>
        <v>0</v>
      </c>
      <c r="U35" s="15">
        <f t="shared" si="10"/>
        <v>873.5849056603772</v>
      </c>
      <c r="V35" s="15">
        <f t="shared" si="11"/>
        <v>0</v>
      </c>
      <c r="W35" s="15">
        <f t="shared" si="12"/>
        <v>0</v>
      </c>
      <c r="X35" s="15">
        <f t="shared" si="13"/>
        <v>0</v>
      </c>
    </row>
    <row r="36" spans="1:24" s="24" customFormat="1" ht="12.75" customHeight="1">
      <c r="A36" s="12">
        <v>32</v>
      </c>
      <c r="B36" s="13" t="s">
        <v>354</v>
      </c>
      <c r="C36" s="14" t="s">
        <v>517</v>
      </c>
      <c r="D36" s="28"/>
      <c r="E36" s="53"/>
      <c r="F36" s="55">
        <f t="shared" si="0"/>
      </c>
      <c r="G36" s="56"/>
      <c r="H36" s="57">
        <f t="shared" si="1"/>
      </c>
      <c r="I36" s="53"/>
      <c r="J36" s="55">
        <f t="shared" si="2"/>
      </c>
      <c r="K36" s="56">
        <v>0.009745370371092577</v>
      </c>
      <c r="L36" s="59">
        <f t="shared" si="3"/>
        <v>872.92161513721</v>
      </c>
      <c r="M36" s="54"/>
      <c r="N36" s="55">
        <f t="shared" si="4"/>
      </c>
      <c r="O36" s="56"/>
      <c r="P36" s="44">
        <f t="shared" si="5"/>
      </c>
      <c r="Q36" s="52">
        <f t="shared" si="6"/>
        <v>872.92161513721</v>
      </c>
      <c r="R36" s="52">
        <f t="shared" si="7"/>
        <v>872.92161513721</v>
      </c>
      <c r="S36" s="15">
        <f t="shared" si="8"/>
        <v>0</v>
      </c>
      <c r="T36" s="15">
        <f t="shared" si="9"/>
        <v>0</v>
      </c>
      <c r="U36" s="15">
        <f t="shared" si="10"/>
        <v>0</v>
      </c>
      <c r="V36" s="15">
        <f t="shared" si="11"/>
        <v>872.92161513721</v>
      </c>
      <c r="W36" s="15">
        <f t="shared" si="12"/>
        <v>0</v>
      </c>
      <c r="X36" s="15">
        <f t="shared" si="13"/>
        <v>0</v>
      </c>
    </row>
    <row r="37" spans="1:24" s="24" customFormat="1" ht="12.75" customHeight="1">
      <c r="A37" s="12">
        <v>33</v>
      </c>
      <c r="B37" s="14" t="s">
        <v>575</v>
      </c>
      <c r="C37" s="14" t="s">
        <v>584</v>
      </c>
      <c r="D37" s="28"/>
      <c r="E37" s="53"/>
      <c r="F37" s="55">
        <f aca="true" t="shared" si="14" ref="F37:F68">IF(E37="","",E$2/(E37)*$T$3)</f>
      </c>
      <c r="G37" s="56"/>
      <c r="H37" s="57">
        <f aca="true" t="shared" si="15" ref="H37:H68">IF(G37="","",G$2/(G37)*$T$3)</f>
      </c>
      <c r="I37" s="53">
        <v>0.018449074074074073</v>
      </c>
      <c r="J37" s="55">
        <f aca="true" t="shared" si="16" ref="J37:J68">IF(I37="","",I$2/(I37)*$T$3)</f>
        <v>871.3927227101631</v>
      </c>
      <c r="K37" s="56"/>
      <c r="L37" s="59">
        <f aca="true" t="shared" si="17" ref="L37:L68">IF(K37="","",K$2/(K37)*$T$3)</f>
      </c>
      <c r="M37" s="54"/>
      <c r="N37" s="55">
        <f aca="true" t="shared" si="18" ref="N37:N68">IF(M37="","",M$2/(M37)*$T$3)</f>
      </c>
      <c r="O37" s="56"/>
      <c r="P37" s="44">
        <f aca="true" t="shared" si="19" ref="P37:P68">IF(O37="","",O$2/(O37)*$T$3)</f>
      </c>
      <c r="Q37" s="52">
        <f aca="true" t="shared" si="20" ref="Q37:Q68">IF(B37="","",SUM(F37,H37,J37,L37,N37,P37))</f>
        <v>871.3927227101631</v>
      </c>
      <c r="R37" s="52">
        <f aca="true" t="shared" si="21" ref="R37:R68">IF(Q37="","",IF(COUNT(S37:X37)&lt;$T$2,Q37,IF(COUNT(S37:X37)=$T$2,Q37-MIN(S37:X37),Q37-MIN(S37:X37)-SMALL(S37:X37,2)-SMALL(S37:X37,3))))</f>
        <v>871.3927227101631</v>
      </c>
      <c r="S37" s="15">
        <f aca="true" t="shared" si="22" ref="S37:S67">IF(F37="",0,F37)</f>
        <v>0</v>
      </c>
      <c r="T37" s="15">
        <f aca="true" t="shared" si="23" ref="T37:T67">IF(H37="",0,H37)</f>
        <v>0</v>
      </c>
      <c r="U37" s="15">
        <f aca="true" t="shared" si="24" ref="U37:U67">IF(J37="",0,J37)</f>
        <v>871.3927227101631</v>
      </c>
      <c r="V37" s="15">
        <f aca="true" t="shared" si="25" ref="V37:V67">IF(L37="",0,L37)</f>
        <v>0</v>
      </c>
      <c r="W37" s="15">
        <f aca="true" t="shared" si="26" ref="W37:W67">IF(N37="",0,N37)</f>
        <v>0</v>
      </c>
      <c r="X37" s="15">
        <f aca="true" t="shared" si="27" ref="X37:X67">IF(P37="",0,P37)</f>
        <v>0</v>
      </c>
    </row>
    <row r="38" spans="1:24" s="24" customFormat="1" ht="12.75" customHeight="1">
      <c r="A38" s="12">
        <v>34</v>
      </c>
      <c r="B38" s="14" t="s">
        <v>305</v>
      </c>
      <c r="C38" s="14" t="s">
        <v>585</v>
      </c>
      <c r="D38" s="28"/>
      <c r="E38" s="53"/>
      <c r="F38" s="55">
        <f t="shared" si="14"/>
      </c>
      <c r="G38" s="56"/>
      <c r="H38" s="57">
        <f t="shared" si="15"/>
      </c>
      <c r="I38" s="53">
        <v>0.018530092592592595</v>
      </c>
      <c r="J38" s="55">
        <f t="shared" si="16"/>
        <v>867.5827607745157</v>
      </c>
      <c r="K38" s="56"/>
      <c r="L38" s="59">
        <f t="shared" si="17"/>
      </c>
      <c r="M38" s="54"/>
      <c r="N38" s="55">
        <f t="shared" si="18"/>
      </c>
      <c r="O38" s="56"/>
      <c r="P38" s="44">
        <f t="shared" si="19"/>
      </c>
      <c r="Q38" s="52">
        <f t="shared" si="20"/>
        <v>867.5827607745157</v>
      </c>
      <c r="R38" s="52">
        <f t="shared" si="21"/>
        <v>867.5827607745157</v>
      </c>
      <c r="S38" s="15">
        <f t="shared" si="22"/>
        <v>0</v>
      </c>
      <c r="T38" s="15">
        <f t="shared" si="23"/>
        <v>0</v>
      </c>
      <c r="U38" s="15">
        <f t="shared" si="24"/>
        <v>867.5827607745157</v>
      </c>
      <c r="V38" s="15">
        <f t="shared" si="25"/>
        <v>0</v>
      </c>
      <c r="W38" s="15">
        <f t="shared" si="26"/>
        <v>0</v>
      </c>
      <c r="X38" s="15">
        <f t="shared" si="27"/>
        <v>0</v>
      </c>
    </row>
    <row r="39" spans="1:24" s="24" customFormat="1" ht="12.75" customHeight="1">
      <c r="A39" s="12">
        <v>35</v>
      </c>
      <c r="B39" s="13" t="s">
        <v>132</v>
      </c>
      <c r="C39" s="14" t="s">
        <v>788</v>
      </c>
      <c r="D39" s="28"/>
      <c r="E39" s="53"/>
      <c r="F39" s="55">
        <f t="shared" si="14"/>
      </c>
      <c r="G39" s="56"/>
      <c r="H39" s="57">
        <f t="shared" si="15"/>
      </c>
      <c r="I39" s="53"/>
      <c r="J39" s="55">
        <f t="shared" si="16"/>
      </c>
      <c r="K39" s="56"/>
      <c r="L39" s="59">
        <f t="shared" si="17"/>
      </c>
      <c r="M39" s="54">
        <v>0.018391203703703705</v>
      </c>
      <c r="N39" s="55">
        <f t="shared" si="18"/>
        <v>865.9534298300819</v>
      </c>
      <c r="O39" s="56"/>
      <c r="P39" s="44">
        <f t="shared" si="19"/>
      </c>
      <c r="Q39" s="52">
        <f t="shared" si="20"/>
        <v>865.9534298300819</v>
      </c>
      <c r="R39" s="52">
        <f t="shared" si="21"/>
        <v>865.9534298300819</v>
      </c>
      <c r="S39" s="15">
        <f t="shared" si="22"/>
        <v>0</v>
      </c>
      <c r="T39" s="15">
        <f t="shared" si="23"/>
        <v>0</v>
      </c>
      <c r="U39" s="15">
        <f t="shared" si="24"/>
        <v>0</v>
      </c>
      <c r="V39" s="15">
        <f t="shared" si="25"/>
        <v>0</v>
      </c>
      <c r="W39" s="15">
        <f t="shared" si="26"/>
        <v>865.9534298300819</v>
      </c>
      <c r="X39" s="15">
        <f t="shared" si="27"/>
        <v>0</v>
      </c>
    </row>
    <row r="40" spans="1:24" s="24" customFormat="1" ht="12.75" customHeight="1">
      <c r="A40" s="12">
        <v>36</v>
      </c>
      <c r="B40" s="13" t="s">
        <v>293</v>
      </c>
      <c r="C40" s="14" t="s">
        <v>668</v>
      </c>
      <c r="D40" s="28" t="s">
        <v>632</v>
      </c>
      <c r="E40" s="53"/>
      <c r="F40" s="55">
        <f t="shared" si="14"/>
      </c>
      <c r="G40" s="56"/>
      <c r="H40" s="57">
        <f t="shared" si="15"/>
      </c>
      <c r="I40" s="53"/>
      <c r="J40" s="55">
        <f t="shared" si="16"/>
      </c>
      <c r="K40" s="56"/>
      <c r="L40" s="59">
        <f t="shared" si="17"/>
      </c>
      <c r="M40" s="54"/>
      <c r="N40" s="55">
        <f t="shared" si="18"/>
      </c>
      <c r="O40" s="56">
        <v>0.01618055555555556</v>
      </c>
      <c r="P40" s="44">
        <f t="shared" si="19"/>
        <v>861.2303290414876</v>
      </c>
      <c r="Q40" s="52">
        <f t="shared" si="20"/>
        <v>861.2303290414876</v>
      </c>
      <c r="R40" s="52">
        <f t="shared" si="21"/>
        <v>861.2303290414876</v>
      </c>
      <c r="S40" s="15">
        <f t="shared" si="22"/>
        <v>0</v>
      </c>
      <c r="T40" s="15">
        <f t="shared" si="23"/>
        <v>0</v>
      </c>
      <c r="U40" s="15">
        <f t="shared" si="24"/>
        <v>0</v>
      </c>
      <c r="V40" s="15">
        <f t="shared" si="25"/>
        <v>0</v>
      </c>
      <c r="W40" s="15">
        <f t="shared" si="26"/>
        <v>0</v>
      </c>
      <c r="X40" s="15">
        <f t="shared" si="27"/>
        <v>861.2303290414876</v>
      </c>
    </row>
    <row r="41" spans="1:24" s="24" customFormat="1" ht="12.75" customHeight="1">
      <c r="A41" s="12">
        <v>37</v>
      </c>
      <c r="B41" s="13" t="s">
        <v>102</v>
      </c>
      <c r="C41" s="14" t="s">
        <v>789</v>
      </c>
      <c r="D41" s="28"/>
      <c r="E41" s="53"/>
      <c r="F41" s="55">
        <f t="shared" si="14"/>
      </c>
      <c r="G41" s="56"/>
      <c r="H41" s="57">
        <f t="shared" si="15"/>
      </c>
      <c r="I41" s="53"/>
      <c r="J41" s="55">
        <f t="shared" si="16"/>
      </c>
      <c r="K41" s="56"/>
      <c r="L41" s="59">
        <f t="shared" si="17"/>
      </c>
      <c r="M41" s="54">
        <v>0.018530092592592595</v>
      </c>
      <c r="N41" s="55">
        <f t="shared" si="18"/>
        <v>859.4628357276702</v>
      </c>
      <c r="O41" s="56"/>
      <c r="P41" s="44">
        <f t="shared" si="19"/>
      </c>
      <c r="Q41" s="52">
        <f t="shared" si="20"/>
        <v>859.4628357276702</v>
      </c>
      <c r="R41" s="52">
        <f t="shared" si="21"/>
        <v>859.4628357276702</v>
      </c>
      <c r="S41" s="15">
        <f t="shared" si="22"/>
        <v>0</v>
      </c>
      <c r="T41" s="15">
        <f t="shared" si="23"/>
        <v>0</v>
      </c>
      <c r="U41" s="15">
        <f t="shared" si="24"/>
        <v>0</v>
      </c>
      <c r="V41" s="15">
        <f t="shared" si="25"/>
        <v>0</v>
      </c>
      <c r="W41" s="15">
        <f t="shared" si="26"/>
        <v>859.4628357276702</v>
      </c>
      <c r="X41" s="15">
        <f t="shared" si="27"/>
        <v>0</v>
      </c>
    </row>
    <row r="42" spans="1:24" s="24" customFormat="1" ht="12.75" customHeight="1">
      <c r="A42" s="12">
        <v>38</v>
      </c>
      <c r="B42" s="13" t="s">
        <v>51</v>
      </c>
      <c r="C42" s="14" t="s">
        <v>499</v>
      </c>
      <c r="D42" s="28"/>
      <c r="E42" s="53"/>
      <c r="F42" s="55">
        <f t="shared" si="14"/>
      </c>
      <c r="G42" s="56"/>
      <c r="H42" s="57">
        <f t="shared" si="15"/>
      </c>
      <c r="I42" s="53"/>
      <c r="J42" s="55">
        <f t="shared" si="16"/>
      </c>
      <c r="K42" s="56">
        <v>0.009930555555911269</v>
      </c>
      <c r="L42" s="59">
        <f t="shared" si="17"/>
        <v>856.6433566126716</v>
      </c>
      <c r="M42" s="54"/>
      <c r="N42" s="55">
        <f t="shared" si="18"/>
      </c>
      <c r="O42" s="56"/>
      <c r="P42" s="44">
        <f t="shared" si="19"/>
      </c>
      <c r="Q42" s="52">
        <f t="shared" si="20"/>
        <v>856.6433566126716</v>
      </c>
      <c r="R42" s="52">
        <f t="shared" si="21"/>
        <v>856.6433566126716</v>
      </c>
      <c r="S42" s="15">
        <f t="shared" si="22"/>
        <v>0</v>
      </c>
      <c r="T42" s="15">
        <f t="shared" si="23"/>
        <v>0</v>
      </c>
      <c r="U42" s="15">
        <f t="shared" si="24"/>
        <v>0</v>
      </c>
      <c r="V42" s="15">
        <f t="shared" si="25"/>
        <v>856.6433566126716</v>
      </c>
      <c r="W42" s="15">
        <f t="shared" si="26"/>
        <v>0</v>
      </c>
      <c r="X42" s="15">
        <f t="shared" si="27"/>
        <v>0</v>
      </c>
    </row>
    <row r="43" spans="1:24" s="24" customFormat="1" ht="12.75" customHeight="1">
      <c r="A43" s="12">
        <v>39</v>
      </c>
      <c r="B43" s="13" t="s">
        <v>790</v>
      </c>
      <c r="C43" s="14" t="s">
        <v>791</v>
      </c>
      <c r="D43" s="28"/>
      <c r="E43" s="53"/>
      <c r="F43" s="55">
        <f t="shared" si="14"/>
      </c>
      <c r="G43" s="56"/>
      <c r="H43" s="57">
        <f t="shared" si="15"/>
      </c>
      <c r="I43" s="53"/>
      <c r="J43" s="55">
        <f t="shared" si="16"/>
      </c>
      <c r="K43" s="56"/>
      <c r="L43" s="59">
        <f t="shared" si="17"/>
      </c>
      <c r="M43" s="54">
        <v>0.018634259259259257</v>
      </c>
      <c r="N43" s="55">
        <f t="shared" si="18"/>
        <v>854.6583850931678</v>
      </c>
      <c r="O43" s="56"/>
      <c r="P43" s="44">
        <f t="shared" si="19"/>
      </c>
      <c r="Q43" s="52">
        <f t="shared" si="20"/>
        <v>854.6583850931678</v>
      </c>
      <c r="R43" s="52">
        <f t="shared" si="21"/>
        <v>854.6583850931678</v>
      </c>
      <c r="S43" s="15">
        <f t="shared" si="22"/>
        <v>0</v>
      </c>
      <c r="T43" s="15">
        <f t="shared" si="23"/>
        <v>0</v>
      </c>
      <c r="U43" s="15">
        <f t="shared" si="24"/>
        <v>0</v>
      </c>
      <c r="V43" s="15">
        <f t="shared" si="25"/>
        <v>0</v>
      </c>
      <c r="W43" s="15">
        <f t="shared" si="26"/>
        <v>854.6583850931678</v>
      </c>
      <c r="X43" s="15">
        <f t="shared" si="27"/>
        <v>0</v>
      </c>
    </row>
    <row r="44" spans="1:25" s="24" customFormat="1" ht="12.75" customHeight="1">
      <c r="A44" s="12">
        <v>40</v>
      </c>
      <c r="B44" s="84" t="s">
        <v>292</v>
      </c>
      <c r="C44" s="84" t="s">
        <v>311</v>
      </c>
      <c r="D44" s="84" t="s">
        <v>289</v>
      </c>
      <c r="E44" s="53"/>
      <c r="F44" s="55">
        <f t="shared" si="14"/>
      </c>
      <c r="G44" s="56">
        <v>0.017881944444444443</v>
      </c>
      <c r="H44" s="57">
        <f t="shared" si="15"/>
        <v>849.8381877022654</v>
      </c>
      <c r="I44" s="53"/>
      <c r="J44" s="55">
        <f t="shared" si="16"/>
      </c>
      <c r="K44" s="56"/>
      <c r="L44" s="59">
        <f t="shared" si="17"/>
      </c>
      <c r="M44" s="54"/>
      <c r="N44" s="55">
        <f t="shared" si="18"/>
      </c>
      <c r="O44" s="56"/>
      <c r="P44" s="44">
        <f t="shared" si="19"/>
      </c>
      <c r="Q44" s="52">
        <f t="shared" si="20"/>
        <v>849.8381877022654</v>
      </c>
      <c r="R44" s="52">
        <f t="shared" si="21"/>
        <v>849.8381877022654</v>
      </c>
      <c r="S44" s="15">
        <f t="shared" si="22"/>
        <v>0</v>
      </c>
      <c r="T44" s="15">
        <f t="shared" si="23"/>
        <v>849.8381877022654</v>
      </c>
      <c r="U44" s="15">
        <f t="shared" si="24"/>
        <v>0</v>
      </c>
      <c r="V44" s="15">
        <f t="shared" si="25"/>
        <v>0</v>
      </c>
      <c r="W44" s="15">
        <f t="shared" si="26"/>
        <v>0</v>
      </c>
      <c r="X44" s="15">
        <f t="shared" si="27"/>
        <v>0</v>
      </c>
      <c r="Y44" s="42"/>
    </row>
    <row r="45" spans="1:24" s="24" customFormat="1" ht="12.75" customHeight="1">
      <c r="A45" s="12">
        <v>41</v>
      </c>
      <c r="B45" s="92" t="s">
        <v>669</v>
      </c>
      <c r="C45" s="92" t="s">
        <v>670</v>
      </c>
      <c r="D45" s="28" t="s">
        <v>632</v>
      </c>
      <c r="E45" s="53"/>
      <c r="F45" s="55">
        <f t="shared" si="14"/>
      </c>
      <c r="G45" s="56"/>
      <c r="H45" s="57">
        <f t="shared" si="15"/>
      </c>
      <c r="I45" s="53"/>
      <c r="J45" s="55">
        <f t="shared" si="16"/>
      </c>
      <c r="K45" s="56"/>
      <c r="L45" s="59">
        <f t="shared" si="17"/>
      </c>
      <c r="M45" s="54"/>
      <c r="N45" s="55">
        <f t="shared" si="18"/>
      </c>
      <c r="O45" s="56">
        <v>0.016481481481481486</v>
      </c>
      <c r="P45" s="44">
        <f t="shared" si="19"/>
        <v>845.5056179775278</v>
      </c>
      <c r="Q45" s="52">
        <f t="shared" si="20"/>
        <v>845.5056179775278</v>
      </c>
      <c r="R45" s="52">
        <f t="shared" si="21"/>
        <v>845.5056179775278</v>
      </c>
      <c r="S45" s="15">
        <f t="shared" si="22"/>
        <v>0</v>
      </c>
      <c r="T45" s="15">
        <f t="shared" si="23"/>
        <v>0</v>
      </c>
      <c r="U45" s="15">
        <f t="shared" si="24"/>
        <v>0</v>
      </c>
      <c r="V45" s="15">
        <f t="shared" si="25"/>
        <v>0</v>
      </c>
      <c r="W45" s="15">
        <f t="shared" si="26"/>
        <v>0</v>
      </c>
      <c r="X45" s="15">
        <f t="shared" si="27"/>
        <v>845.5056179775278</v>
      </c>
    </row>
    <row r="46" spans="1:24" s="24" customFormat="1" ht="12.75" customHeight="1">
      <c r="A46" s="12">
        <v>42</v>
      </c>
      <c r="B46" s="13" t="s">
        <v>518</v>
      </c>
      <c r="C46" s="14" t="s">
        <v>519</v>
      </c>
      <c r="D46" s="28"/>
      <c r="E46" s="53"/>
      <c r="F46" s="55">
        <f t="shared" si="14"/>
      </c>
      <c r="G46" s="56"/>
      <c r="H46" s="57">
        <f t="shared" si="15"/>
      </c>
      <c r="I46" s="53"/>
      <c r="J46" s="55">
        <f t="shared" si="16"/>
      </c>
      <c r="K46" s="56">
        <v>0.010127314817509614</v>
      </c>
      <c r="L46" s="59">
        <f t="shared" si="17"/>
        <v>839.9999997764826</v>
      </c>
      <c r="M46" s="54"/>
      <c r="N46" s="55">
        <f t="shared" si="18"/>
      </c>
      <c r="O46" s="56"/>
      <c r="P46" s="44">
        <f t="shared" si="19"/>
      </c>
      <c r="Q46" s="52">
        <f t="shared" si="20"/>
        <v>839.9999997764826</v>
      </c>
      <c r="R46" s="52">
        <f t="shared" si="21"/>
        <v>839.9999997764826</v>
      </c>
      <c r="S46" s="15">
        <f t="shared" si="22"/>
        <v>0</v>
      </c>
      <c r="T46" s="15">
        <f t="shared" si="23"/>
        <v>0</v>
      </c>
      <c r="U46" s="15">
        <f t="shared" si="24"/>
        <v>0</v>
      </c>
      <c r="V46" s="15">
        <f t="shared" si="25"/>
        <v>839.9999997764826</v>
      </c>
      <c r="W46" s="15">
        <f t="shared" si="26"/>
        <v>0</v>
      </c>
      <c r="X46" s="15">
        <f t="shared" si="27"/>
        <v>0</v>
      </c>
    </row>
    <row r="47" spans="1:24" s="24" customFormat="1" ht="12.75" customHeight="1">
      <c r="A47" s="12">
        <v>43</v>
      </c>
      <c r="B47" s="13" t="s">
        <v>293</v>
      </c>
      <c r="C47" s="14" t="s">
        <v>520</v>
      </c>
      <c r="D47" s="28"/>
      <c r="E47" s="53"/>
      <c r="F47" s="55">
        <f t="shared" si="14"/>
      </c>
      <c r="G47" s="56"/>
      <c r="H47" s="57">
        <f t="shared" si="15"/>
      </c>
      <c r="I47" s="53"/>
      <c r="J47" s="55">
        <f t="shared" si="16"/>
      </c>
      <c r="K47" s="56">
        <v>0.010162037040572613</v>
      </c>
      <c r="L47" s="59">
        <f t="shared" si="17"/>
        <v>837.1298402554427</v>
      </c>
      <c r="M47" s="54"/>
      <c r="N47" s="55">
        <f t="shared" si="18"/>
      </c>
      <c r="O47" s="56"/>
      <c r="P47" s="44">
        <f t="shared" si="19"/>
      </c>
      <c r="Q47" s="52">
        <f t="shared" si="20"/>
        <v>837.1298402554427</v>
      </c>
      <c r="R47" s="52">
        <f t="shared" si="21"/>
        <v>837.1298402554427</v>
      </c>
      <c r="S47" s="15">
        <f t="shared" si="22"/>
        <v>0</v>
      </c>
      <c r="T47" s="15">
        <f t="shared" si="23"/>
        <v>0</v>
      </c>
      <c r="U47" s="15">
        <f t="shared" si="24"/>
        <v>0</v>
      </c>
      <c r="V47" s="15">
        <f t="shared" si="25"/>
        <v>837.1298402554427</v>
      </c>
      <c r="W47" s="15">
        <f t="shared" si="26"/>
        <v>0</v>
      </c>
      <c r="X47" s="15">
        <f t="shared" si="27"/>
        <v>0</v>
      </c>
    </row>
    <row r="48" spans="1:24" s="24" customFormat="1" ht="12.75" customHeight="1">
      <c r="A48" s="12">
        <v>44</v>
      </c>
      <c r="B48" s="13" t="s">
        <v>792</v>
      </c>
      <c r="C48" s="14" t="s">
        <v>793</v>
      </c>
      <c r="D48" s="28"/>
      <c r="E48" s="53"/>
      <c r="F48" s="55">
        <f t="shared" si="14"/>
      </c>
      <c r="G48" s="56"/>
      <c r="H48" s="57">
        <f t="shared" si="15"/>
      </c>
      <c r="I48" s="53"/>
      <c r="J48" s="55">
        <f t="shared" si="16"/>
      </c>
      <c r="K48" s="56"/>
      <c r="L48" s="59">
        <f t="shared" si="17"/>
      </c>
      <c r="M48" s="54">
        <v>0.019131944444444444</v>
      </c>
      <c r="N48" s="55">
        <f t="shared" si="18"/>
        <v>832.4258923169995</v>
      </c>
      <c r="O48" s="56"/>
      <c r="P48" s="44">
        <f t="shared" si="19"/>
      </c>
      <c r="Q48" s="52">
        <f t="shared" si="20"/>
        <v>832.4258923169995</v>
      </c>
      <c r="R48" s="52">
        <f t="shared" si="21"/>
        <v>832.4258923169995</v>
      </c>
      <c r="S48" s="15">
        <f t="shared" si="22"/>
        <v>0</v>
      </c>
      <c r="T48" s="15">
        <f t="shared" si="23"/>
        <v>0</v>
      </c>
      <c r="U48" s="15">
        <f t="shared" si="24"/>
        <v>0</v>
      </c>
      <c r="V48" s="15">
        <f t="shared" si="25"/>
        <v>0</v>
      </c>
      <c r="W48" s="15">
        <f t="shared" si="26"/>
        <v>832.4258923169995</v>
      </c>
      <c r="X48" s="15">
        <f t="shared" si="27"/>
        <v>0</v>
      </c>
    </row>
    <row r="49" spans="1:24" s="24" customFormat="1" ht="12.75" customHeight="1">
      <c r="A49" s="12">
        <v>45</v>
      </c>
      <c r="B49" s="14" t="s">
        <v>84</v>
      </c>
      <c r="C49" s="14" t="s">
        <v>586</v>
      </c>
      <c r="D49" s="28" t="s">
        <v>572</v>
      </c>
      <c r="E49" s="53"/>
      <c r="F49" s="55">
        <f t="shared" si="14"/>
      </c>
      <c r="G49" s="56"/>
      <c r="H49" s="57">
        <f t="shared" si="15"/>
      </c>
      <c r="I49" s="53">
        <v>0.019398148148148147</v>
      </c>
      <c r="J49" s="55">
        <f t="shared" si="16"/>
        <v>828.7589498806682</v>
      </c>
      <c r="K49" s="56"/>
      <c r="L49" s="59">
        <f t="shared" si="17"/>
      </c>
      <c r="M49" s="54"/>
      <c r="N49" s="55">
        <f t="shared" si="18"/>
      </c>
      <c r="O49" s="56"/>
      <c r="P49" s="44">
        <f t="shared" si="19"/>
      </c>
      <c r="Q49" s="52">
        <f t="shared" si="20"/>
        <v>828.7589498806682</v>
      </c>
      <c r="R49" s="52">
        <f t="shared" si="21"/>
        <v>828.7589498806682</v>
      </c>
      <c r="S49" s="15">
        <f t="shared" si="22"/>
        <v>0</v>
      </c>
      <c r="T49" s="15">
        <f t="shared" si="23"/>
        <v>0</v>
      </c>
      <c r="U49" s="15">
        <f t="shared" si="24"/>
        <v>828.7589498806682</v>
      </c>
      <c r="V49" s="15">
        <f t="shared" si="25"/>
        <v>0</v>
      </c>
      <c r="W49" s="15">
        <f t="shared" si="26"/>
        <v>0</v>
      </c>
      <c r="X49" s="15">
        <f t="shared" si="27"/>
        <v>0</v>
      </c>
    </row>
    <row r="50" spans="1:24" s="24" customFormat="1" ht="12.75" customHeight="1">
      <c r="A50" s="12">
        <v>46</v>
      </c>
      <c r="B50" s="14" t="s">
        <v>537</v>
      </c>
      <c r="C50" s="14" t="s">
        <v>587</v>
      </c>
      <c r="D50" s="28" t="s">
        <v>573</v>
      </c>
      <c r="E50" s="53"/>
      <c r="F50" s="55">
        <f t="shared" si="14"/>
      </c>
      <c r="G50" s="56"/>
      <c r="H50" s="57">
        <f t="shared" si="15"/>
      </c>
      <c r="I50" s="53">
        <v>0.019398148148148147</v>
      </c>
      <c r="J50" s="55">
        <f t="shared" si="16"/>
        <v>828.7589498806682</v>
      </c>
      <c r="K50" s="56"/>
      <c r="L50" s="59">
        <f t="shared" si="17"/>
      </c>
      <c r="M50" s="54"/>
      <c r="N50" s="55">
        <f t="shared" si="18"/>
      </c>
      <c r="O50" s="56"/>
      <c r="P50" s="44">
        <f t="shared" si="19"/>
      </c>
      <c r="Q50" s="52">
        <f t="shared" si="20"/>
        <v>828.7589498806682</v>
      </c>
      <c r="R50" s="52">
        <f t="shared" si="21"/>
        <v>828.7589498806682</v>
      </c>
      <c r="S50" s="15">
        <f t="shared" si="22"/>
        <v>0</v>
      </c>
      <c r="T50" s="15">
        <f t="shared" si="23"/>
        <v>0</v>
      </c>
      <c r="U50" s="15">
        <f t="shared" si="24"/>
        <v>828.7589498806682</v>
      </c>
      <c r="V50" s="15">
        <f t="shared" si="25"/>
        <v>0</v>
      </c>
      <c r="W50" s="15">
        <f t="shared" si="26"/>
        <v>0</v>
      </c>
      <c r="X50" s="15">
        <f t="shared" si="27"/>
        <v>0</v>
      </c>
    </row>
    <row r="51" spans="1:24" s="24" customFormat="1" ht="12.75" customHeight="1">
      <c r="A51" s="12">
        <v>47</v>
      </c>
      <c r="B51" s="13" t="s">
        <v>370</v>
      </c>
      <c r="C51" s="14" t="s">
        <v>671</v>
      </c>
      <c r="D51" s="28" t="s">
        <v>542</v>
      </c>
      <c r="E51" s="53"/>
      <c r="F51" s="55">
        <f t="shared" si="14"/>
      </c>
      <c r="G51" s="56"/>
      <c r="H51" s="57">
        <f t="shared" si="15"/>
      </c>
      <c r="I51" s="53"/>
      <c r="J51" s="55">
        <f t="shared" si="16"/>
      </c>
      <c r="K51" s="56"/>
      <c r="L51" s="59">
        <f t="shared" si="17"/>
      </c>
      <c r="M51" s="54"/>
      <c r="N51" s="55">
        <f t="shared" si="18"/>
      </c>
      <c r="O51" s="56">
        <v>0.016898148148148148</v>
      </c>
      <c r="P51" s="44">
        <f t="shared" si="19"/>
        <v>824.6575342465753</v>
      </c>
      <c r="Q51" s="52">
        <f t="shared" si="20"/>
        <v>824.6575342465753</v>
      </c>
      <c r="R51" s="52">
        <f t="shared" si="21"/>
        <v>824.6575342465753</v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0</v>
      </c>
      <c r="W51" s="15">
        <f t="shared" si="26"/>
        <v>0</v>
      </c>
      <c r="X51" s="15">
        <f t="shared" si="27"/>
        <v>824.6575342465753</v>
      </c>
    </row>
    <row r="52" spans="1:24" s="24" customFormat="1" ht="12.75" customHeight="1">
      <c r="A52" s="12">
        <v>48</v>
      </c>
      <c r="B52" s="13" t="s">
        <v>224</v>
      </c>
      <c r="C52" s="14" t="s">
        <v>794</v>
      </c>
      <c r="D52" s="28"/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>
        <v>0.019421296296296294</v>
      </c>
      <c r="N52" s="55">
        <f t="shared" si="18"/>
        <v>820.0238379022647</v>
      </c>
      <c r="O52" s="56"/>
      <c r="P52" s="44">
        <f t="shared" si="19"/>
      </c>
      <c r="Q52" s="52">
        <f t="shared" si="20"/>
        <v>820.0238379022647</v>
      </c>
      <c r="R52" s="52">
        <f t="shared" si="21"/>
        <v>820.0238379022647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820.0238379022647</v>
      </c>
      <c r="X52" s="15">
        <f t="shared" si="27"/>
        <v>0</v>
      </c>
    </row>
    <row r="53" spans="1:24" s="24" customFormat="1" ht="12.75" customHeight="1">
      <c r="A53" s="12">
        <v>49</v>
      </c>
      <c r="B53" s="14" t="s">
        <v>576</v>
      </c>
      <c r="C53" s="14" t="s">
        <v>588</v>
      </c>
      <c r="D53" s="28" t="s">
        <v>574</v>
      </c>
      <c r="E53" s="53"/>
      <c r="F53" s="55">
        <f t="shared" si="14"/>
      </c>
      <c r="G53" s="56"/>
      <c r="H53" s="57">
        <f t="shared" si="15"/>
      </c>
      <c r="I53" s="53">
        <v>0.01960648148148148</v>
      </c>
      <c r="J53" s="55">
        <f t="shared" si="16"/>
        <v>819.9527744982289</v>
      </c>
      <c r="K53" s="56"/>
      <c r="L53" s="59">
        <f t="shared" si="17"/>
      </c>
      <c r="M53" s="54"/>
      <c r="N53" s="55">
        <f t="shared" si="18"/>
      </c>
      <c r="O53" s="56"/>
      <c r="P53" s="44">
        <f t="shared" si="19"/>
      </c>
      <c r="Q53" s="52">
        <f t="shared" si="20"/>
        <v>819.9527744982289</v>
      </c>
      <c r="R53" s="52">
        <f t="shared" si="21"/>
        <v>819.9527744982289</v>
      </c>
      <c r="S53" s="15">
        <f t="shared" si="22"/>
        <v>0</v>
      </c>
      <c r="T53" s="15">
        <f t="shared" si="23"/>
        <v>0</v>
      </c>
      <c r="U53" s="15">
        <f t="shared" si="24"/>
        <v>819.9527744982289</v>
      </c>
      <c r="V53" s="15">
        <f t="shared" si="25"/>
        <v>0</v>
      </c>
      <c r="W53" s="15">
        <f t="shared" si="26"/>
        <v>0</v>
      </c>
      <c r="X53" s="15">
        <f t="shared" si="27"/>
        <v>0</v>
      </c>
    </row>
    <row r="54" spans="1:24" s="24" customFormat="1" ht="12.75" customHeight="1">
      <c r="A54" s="12">
        <v>50</v>
      </c>
      <c r="B54" s="13" t="s">
        <v>521</v>
      </c>
      <c r="C54" s="14" t="s">
        <v>405</v>
      </c>
      <c r="D54" s="28"/>
      <c r="E54" s="53"/>
      <c r="F54" s="55">
        <f t="shared" si="14"/>
      </c>
      <c r="G54" s="56"/>
      <c r="H54" s="57">
        <f t="shared" si="15"/>
      </c>
      <c r="I54" s="53"/>
      <c r="J54" s="55">
        <f t="shared" si="16"/>
      </c>
      <c r="K54" s="56">
        <v>0.010381944441178348</v>
      </c>
      <c r="L54" s="59">
        <f t="shared" si="17"/>
        <v>819.3979935688144</v>
      </c>
      <c r="M54" s="54"/>
      <c r="N54" s="55">
        <f t="shared" si="18"/>
      </c>
      <c r="O54" s="56"/>
      <c r="P54" s="44">
        <f t="shared" si="19"/>
      </c>
      <c r="Q54" s="52">
        <f t="shared" si="20"/>
        <v>819.3979935688144</v>
      </c>
      <c r="R54" s="52">
        <f t="shared" si="21"/>
        <v>819.3979935688144</v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819.3979935688144</v>
      </c>
      <c r="W54" s="15">
        <f t="shared" si="26"/>
        <v>0</v>
      </c>
      <c r="X54" s="15">
        <f t="shared" si="27"/>
        <v>0</v>
      </c>
    </row>
    <row r="55" spans="1:24" s="24" customFormat="1" ht="12.75" customHeight="1">
      <c r="A55" s="12">
        <v>51</v>
      </c>
      <c r="B55" s="13" t="s">
        <v>237</v>
      </c>
      <c r="C55" s="14" t="s">
        <v>522</v>
      </c>
      <c r="D55" s="28"/>
      <c r="E55" s="53"/>
      <c r="F55" s="55">
        <f t="shared" si="14"/>
      </c>
      <c r="G55" s="56"/>
      <c r="H55" s="57">
        <f t="shared" si="15"/>
      </c>
      <c r="I55" s="53"/>
      <c r="J55" s="55">
        <f t="shared" si="16"/>
      </c>
      <c r="K55" s="56">
        <v>0.010509259256650694</v>
      </c>
      <c r="L55" s="59">
        <f t="shared" si="17"/>
        <v>809.4713658396902</v>
      </c>
      <c r="M55" s="54"/>
      <c r="N55" s="55">
        <f t="shared" si="18"/>
      </c>
      <c r="O55" s="56"/>
      <c r="P55" s="44">
        <f t="shared" si="19"/>
      </c>
      <c r="Q55" s="52">
        <f t="shared" si="20"/>
        <v>809.4713658396902</v>
      </c>
      <c r="R55" s="52">
        <f t="shared" si="21"/>
        <v>809.4713658396902</v>
      </c>
      <c r="S55" s="15">
        <f t="shared" si="22"/>
        <v>0</v>
      </c>
      <c r="T55" s="15">
        <f t="shared" si="23"/>
        <v>0</v>
      </c>
      <c r="U55" s="15">
        <f t="shared" si="24"/>
        <v>0</v>
      </c>
      <c r="V55" s="15">
        <f t="shared" si="25"/>
        <v>809.4713658396902</v>
      </c>
      <c r="W55" s="15">
        <f t="shared" si="26"/>
        <v>0</v>
      </c>
      <c r="X55" s="15">
        <f t="shared" si="27"/>
        <v>0</v>
      </c>
    </row>
    <row r="56" spans="1:24" s="24" customFormat="1" ht="12.75" customHeight="1">
      <c r="A56" s="12">
        <v>52</v>
      </c>
      <c r="B56" s="13" t="s">
        <v>523</v>
      </c>
      <c r="C56" s="14" t="s">
        <v>524</v>
      </c>
      <c r="D56" s="28"/>
      <c r="E56" s="53"/>
      <c r="F56" s="55">
        <f t="shared" si="14"/>
      </c>
      <c r="G56" s="56"/>
      <c r="H56" s="57">
        <f t="shared" si="15"/>
      </c>
      <c r="I56" s="53"/>
      <c r="J56" s="55">
        <f t="shared" si="16"/>
      </c>
      <c r="K56" s="56">
        <v>0.010682870364689734</v>
      </c>
      <c r="L56" s="59">
        <f t="shared" si="17"/>
        <v>796.316360120084</v>
      </c>
      <c r="M56" s="54"/>
      <c r="N56" s="55">
        <f t="shared" si="18"/>
      </c>
      <c r="O56" s="56"/>
      <c r="P56" s="44">
        <f t="shared" si="19"/>
      </c>
      <c r="Q56" s="52">
        <f t="shared" si="20"/>
        <v>796.316360120084</v>
      </c>
      <c r="R56" s="52">
        <f t="shared" si="21"/>
        <v>796.316360120084</v>
      </c>
      <c r="S56" s="15">
        <f t="shared" si="22"/>
        <v>0</v>
      </c>
      <c r="T56" s="15">
        <f t="shared" si="23"/>
        <v>0</v>
      </c>
      <c r="U56" s="15">
        <f t="shared" si="24"/>
        <v>0</v>
      </c>
      <c r="V56" s="15">
        <f t="shared" si="25"/>
        <v>796.316360120084</v>
      </c>
      <c r="W56" s="15">
        <f t="shared" si="26"/>
        <v>0</v>
      </c>
      <c r="X56" s="15">
        <f t="shared" si="27"/>
        <v>0</v>
      </c>
    </row>
    <row r="57" spans="1:24" s="24" customFormat="1" ht="12.75" customHeight="1">
      <c r="A57" s="12">
        <v>53</v>
      </c>
      <c r="B57" s="13" t="s">
        <v>523</v>
      </c>
      <c r="C57" s="14" t="s">
        <v>505</v>
      </c>
      <c r="D57" s="28"/>
      <c r="E57" s="53"/>
      <c r="F57" s="55">
        <f t="shared" si="14"/>
      </c>
      <c r="G57" s="56"/>
      <c r="H57" s="57">
        <f t="shared" si="15"/>
      </c>
      <c r="I57" s="53"/>
      <c r="J57" s="55">
        <f t="shared" si="16"/>
      </c>
      <c r="K57" s="56">
        <v>0.010682870371965691</v>
      </c>
      <c r="L57" s="59">
        <f t="shared" si="17"/>
        <v>796.3163595777238</v>
      </c>
      <c r="M57" s="54"/>
      <c r="N57" s="55">
        <f t="shared" si="18"/>
      </c>
      <c r="O57" s="56"/>
      <c r="P57" s="44">
        <f t="shared" si="19"/>
      </c>
      <c r="Q57" s="52">
        <f t="shared" si="20"/>
        <v>796.3163595777238</v>
      </c>
      <c r="R57" s="52">
        <f t="shared" si="21"/>
        <v>796.3163595777238</v>
      </c>
      <c r="S57" s="15">
        <f t="shared" si="22"/>
        <v>0</v>
      </c>
      <c r="T57" s="15">
        <f t="shared" si="23"/>
        <v>0</v>
      </c>
      <c r="U57" s="15">
        <f t="shared" si="24"/>
        <v>0</v>
      </c>
      <c r="V57" s="15">
        <f t="shared" si="25"/>
        <v>796.3163595777238</v>
      </c>
      <c r="W57" s="15">
        <f t="shared" si="26"/>
        <v>0</v>
      </c>
      <c r="X57" s="15">
        <f t="shared" si="27"/>
        <v>0</v>
      </c>
    </row>
    <row r="58" spans="1:24" s="24" customFormat="1" ht="12.75" customHeight="1">
      <c r="A58" s="12">
        <v>54</v>
      </c>
      <c r="B58" s="13" t="s">
        <v>525</v>
      </c>
      <c r="C58" s="14" t="s">
        <v>483</v>
      </c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>
        <v>0.010694444441469386</v>
      </c>
      <c r="L58" s="59">
        <f t="shared" si="17"/>
        <v>795.4545456758308</v>
      </c>
      <c r="M58" s="54"/>
      <c r="N58" s="55">
        <f t="shared" si="18"/>
      </c>
      <c r="O58" s="56"/>
      <c r="P58" s="44">
        <f t="shared" si="19"/>
      </c>
      <c r="Q58" s="52">
        <f t="shared" si="20"/>
        <v>795.4545456758308</v>
      </c>
      <c r="R58" s="52">
        <f t="shared" si="21"/>
        <v>795.4545456758308</v>
      </c>
      <c r="S58" s="15">
        <f t="shared" si="22"/>
        <v>0</v>
      </c>
      <c r="T58" s="15">
        <f t="shared" si="23"/>
        <v>0</v>
      </c>
      <c r="U58" s="15">
        <f t="shared" si="24"/>
        <v>0</v>
      </c>
      <c r="V58" s="15">
        <f t="shared" si="25"/>
        <v>795.4545456758308</v>
      </c>
      <c r="W58" s="15">
        <f t="shared" si="26"/>
        <v>0</v>
      </c>
      <c r="X58" s="15">
        <f t="shared" si="27"/>
        <v>0</v>
      </c>
    </row>
    <row r="59" spans="1:24" s="24" customFormat="1" ht="12.75" customHeight="1">
      <c r="A59" s="12">
        <v>55</v>
      </c>
      <c r="B59" s="13" t="s">
        <v>526</v>
      </c>
      <c r="C59" s="14" t="s">
        <v>527</v>
      </c>
      <c r="D59" s="28"/>
      <c r="E59" s="53"/>
      <c r="F59" s="55">
        <f t="shared" si="14"/>
      </c>
      <c r="G59" s="56"/>
      <c r="H59" s="57">
        <f t="shared" si="15"/>
      </c>
      <c r="I59" s="53"/>
      <c r="J59" s="55">
        <f t="shared" si="16"/>
      </c>
      <c r="K59" s="56">
        <v>0.010706018518249039</v>
      </c>
      <c r="L59" s="59">
        <f t="shared" si="17"/>
        <v>794.5945946145952</v>
      </c>
      <c r="M59" s="54"/>
      <c r="N59" s="55">
        <f t="shared" si="18"/>
      </c>
      <c r="O59" s="56"/>
      <c r="P59" s="44">
        <f t="shared" si="19"/>
      </c>
      <c r="Q59" s="52">
        <f t="shared" si="20"/>
        <v>794.5945946145952</v>
      </c>
      <c r="R59" s="52">
        <f t="shared" si="21"/>
        <v>794.5945946145952</v>
      </c>
      <c r="S59" s="15">
        <f t="shared" si="22"/>
        <v>0</v>
      </c>
      <c r="T59" s="15">
        <f t="shared" si="23"/>
        <v>0</v>
      </c>
      <c r="U59" s="15">
        <f t="shared" si="24"/>
        <v>0</v>
      </c>
      <c r="V59" s="15">
        <f t="shared" si="25"/>
        <v>794.5945946145952</v>
      </c>
      <c r="W59" s="15">
        <f t="shared" si="26"/>
        <v>0</v>
      </c>
      <c r="X59" s="15">
        <f t="shared" si="27"/>
        <v>0</v>
      </c>
    </row>
    <row r="60" spans="1:24" s="24" customFormat="1" ht="12.75" customHeight="1">
      <c r="A60" s="12">
        <v>56</v>
      </c>
      <c r="B60" s="14" t="s">
        <v>577</v>
      </c>
      <c r="C60" s="14" t="s">
        <v>589</v>
      </c>
      <c r="D60" s="28" t="s">
        <v>91</v>
      </c>
      <c r="E60" s="53"/>
      <c r="F60" s="55">
        <f t="shared" si="14"/>
      </c>
      <c r="G60" s="56"/>
      <c r="H60" s="57">
        <f t="shared" si="15"/>
      </c>
      <c r="I60" s="53">
        <v>0.020335648148148148</v>
      </c>
      <c r="J60" s="55">
        <f t="shared" si="16"/>
        <v>790.5520774046669</v>
      </c>
      <c r="K60" s="56"/>
      <c r="L60" s="59">
        <f t="shared" si="17"/>
      </c>
      <c r="M60" s="54"/>
      <c r="N60" s="55">
        <f t="shared" si="18"/>
      </c>
      <c r="O60" s="56"/>
      <c r="P60" s="44">
        <f t="shared" si="19"/>
      </c>
      <c r="Q60" s="52">
        <f t="shared" si="20"/>
        <v>790.5520774046669</v>
      </c>
      <c r="R60" s="52">
        <f t="shared" si="21"/>
        <v>790.5520774046669</v>
      </c>
      <c r="S60" s="15">
        <f t="shared" si="22"/>
        <v>0</v>
      </c>
      <c r="T60" s="15">
        <f t="shared" si="23"/>
        <v>0</v>
      </c>
      <c r="U60" s="15">
        <f t="shared" si="24"/>
        <v>790.5520774046669</v>
      </c>
      <c r="V60" s="15">
        <f t="shared" si="25"/>
        <v>0</v>
      </c>
      <c r="W60" s="15">
        <f t="shared" si="26"/>
        <v>0</v>
      </c>
      <c r="X60" s="15">
        <f t="shared" si="27"/>
        <v>0</v>
      </c>
    </row>
    <row r="61" spans="1:24" s="24" customFormat="1" ht="12.75" customHeight="1">
      <c r="A61" s="12">
        <v>57</v>
      </c>
      <c r="B61" s="13" t="s">
        <v>528</v>
      </c>
      <c r="C61" s="14" t="s">
        <v>529</v>
      </c>
      <c r="D61" s="28"/>
      <c r="E61" s="53"/>
      <c r="F61" s="55">
        <f t="shared" si="14"/>
      </c>
      <c r="G61" s="56"/>
      <c r="H61" s="57">
        <f t="shared" si="15"/>
      </c>
      <c r="I61" s="53"/>
      <c r="J61" s="55">
        <f t="shared" si="16"/>
      </c>
      <c r="K61" s="56">
        <v>0.010833333333721384</v>
      </c>
      <c r="L61" s="59">
        <f t="shared" si="17"/>
        <v>785.2564102282822</v>
      </c>
      <c r="M61" s="54"/>
      <c r="N61" s="55">
        <f t="shared" si="18"/>
      </c>
      <c r="O61" s="56"/>
      <c r="P61" s="44">
        <f t="shared" si="19"/>
      </c>
      <c r="Q61" s="52">
        <f t="shared" si="20"/>
        <v>785.2564102282822</v>
      </c>
      <c r="R61" s="52">
        <f t="shared" si="21"/>
        <v>785.2564102282822</v>
      </c>
      <c r="S61" s="15">
        <f t="shared" si="22"/>
        <v>0</v>
      </c>
      <c r="T61" s="15">
        <f t="shared" si="23"/>
        <v>0</v>
      </c>
      <c r="U61" s="15">
        <f t="shared" si="24"/>
        <v>0</v>
      </c>
      <c r="V61" s="15">
        <f t="shared" si="25"/>
        <v>785.2564102282822</v>
      </c>
      <c r="W61" s="15">
        <f t="shared" si="26"/>
        <v>0</v>
      </c>
      <c r="X61" s="15">
        <f t="shared" si="27"/>
        <v>0</v>
      </c>
    </row>
    <row r="62" spans="1:24" s="24" customFormat="1" ht="12.75" customHeight="1">
      <c r="A62" s="12">
        <v>58</v>
      </c>
      <c r="B62" s="13" t="s">
        <v>224</v>
      </c>
      <c r="C62" s="14" t="s">
        <v>727</v>
      </c>
      <c r="D62" s="28"/>
      <c r="E62" s="53"/>
      <c r="F62" s="55">
        <f t="shared" si="14"/>
      </c>
      <c r="G62" s="56"/>
      <c r="H62" s="57">
        <f t="shared" si="15"/>
      </c>
      <c r="I62" s="53"/>
      <c r="J62" s="55">
        <f t="shared" si="16"/>
      </c>
      <c r="K62" s="56"/>
      <c r="L62" s="59">
        <f t="shared" si="17"/>
      </c>
      <c r="M62" s="54">
        <v>0.02039351851851852</v>
      </c>
      <c r="N62" s="55">
        <f t="shared" si="18"/>
        <v>780.9307604994325</v>
      </c>
      <c r="O62" s="56"/>
      <c r="P62" s="44">
        <f t="shared" si="19"/>
      </c>
      <c r="Q62" s="52">
        <f t="shared" si="20"/>
        <v>780.9307604994325</v>
      </c>
      <c r="R62" s="52">
        <f t="shared" si="21"/>
        <v>780.9307604994325</v>
      </c>
      <c r="S62" s="15">
        <f t="shared" si="22"/>
        <v>0</v>
      </c>
      <c r="T62" s="15">
        <f t="shared" si="23"/>
        <v>0</v>
      </c>
      <c r="U62" s="15">
        <f t="shared" si="24"/>
        <v>0</v>
      </c>
      <c r="V62" s="15">
        <f t="shared" si="25"/>
        <v>0</v>
      </c>
      <c r="W62" s="15">
        <f t="shared" si="26"/>
        <v>780.9307604994325</v>
      </c>
      <c r="X62" s="15">
        <f t="shared" si="27"/>
        <v>0</v>
      </c>
    </row>
    <row r="63" spans="1:24" s="24" customFormat="1" ht="12.75" customHeight="1">
      <c r="A63" s="12">
        <v>59</v>
      </c>
      <c r="B63" s="92" t="s">
        <v>672</v>
      </c>
      <c r="C63" s="92" t="s">
        <v>673</v>
      </c>
      <c r="D63" s="28" t="s">
        <v>632</v>
      </c>
      <c r="E63" s="53"/>
      <c r="F63" s="55">
        <f t="shared" si="14"/>
      </c>
      <c r="G63" s="56"/>
      <c r="H63" s="57">
        <f t="shared" si="15"/>
      </c>
      <c r="I63" s="53"/>
      <c r="J63" s="55">
        <f t="shared" si="16"/>
      </c>
      <c r="K63" s="56"/>
      <c r="L63" s="59">
        <f t="shared" si="17"/>
      </c>
      <c r="M63" s="54"/>
      <c r="N63" s="55">
        <f t="shared" si="18"/>
      </c>
      <c r="O63" s="56">
        <v>0.017893518518518517</v>
      </c>
      <c r="P63" s="44">
        <f t="shared" si="19"/>
        <v>778.7839586028462</v>
      </c>
      <c r="Q63" s="52">
        <f t="shared" si="20"/>
        <v>778.7839586028462</v>
      </c>
      <c r="R63" s="52">
        <f t="shared" si="21"/>
        <v>778.7839586028462</v>
      </c>
      <c r="S63" s="15">
        <f t="shared" si="22"/>
        <v>0</v>
      </c>
      <c r="T63" s="15">
        <f t="shared" si="23"/>
        <v>0</v>
      </c>
      <c r="U63" s="15">
        <f t="shared" si="24"/>
        <v>0</v>
      </c>
      <c r="V63" s="15">
        <f t="shared" si="25"/>
        <v>0</v>
      </c>
      <c r="W63" s="15">
        <f t="shared" si="26"/>
        <v>0</v>
      </c>
      <c r="X63" s="15">
        <f t="shared" si="27"/>
        <v>778.7839586028462</v>
      </c>
    </row>
    <row r="64" spans="1:24" s="24" customFormat="1" ht="12.75" customHeight="1">
      <c r="A64" s="12">
        <v>60</v>
      </c>
      <c r="B64" s="13" t="s">
        <v>136</v>
      </c>
      <c r="C64" s="14" t="s">
        <v>674</v>
      </c>
      <c r="D64" s="28" t="s">
        <v>639</v>
      </c>
      <c r="E64" s="53"/>
      <c r="F64" s="55">
        <f t="shared" si="14"/>
      </c>
      <c r="G64" s="56"/>
      <c r="H64" s="57">
        <f t="shared" si="15"/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>
        <v>0.01792824074074074</v>
      </c>
      <c r="P64" s="44">
        <f t="shared" si="19"/>
        <v>777.2756617172369</v>
      </c>
      <c r="Q64" s="52">
        <f t="shared" si="20"/>
        <v>777.2756617172369</v>
      </c>
      <c r="R64" s="52">
        <f t="shared" si="21"/>
        <v>777.2756617172369</v>
      </c>
      <c r="S64" s="15">
        <f t="shared" si="22"/>
        <v>0</v>
      </c>
      <c r="T64" s="15">
        <f t="shared" si="23"/>
        <v>0</v>
      </c>
      <c r="U64" s="15">
        <f t="shared" si="24"/>
        <v>0</v>
      </c>
      <c r="V64" s="15">
        <f t="shared" si="25"/>
        <v>0</v>
      </c>
      <c r="W64" s="15">
        <f t="shared" si="26"/>
        <v>0</v>
      </c>
      <c r="X64" s="15">
        <f t="shared" si="27"/>
        <v>777.2756617172369</v>
      </c>
    </row>
    <row r="65" spans="1:24" s="24" customFormat="1" ht="12.75" customHeight="1">
      <c r="A65" s="12">
        <v>61</v>
      </c>
      <c r="B65" s="13" t="s">
        <v>237</v>
      </c>
      <c r="C65" s="14" t="s">
        <v>795</v>
      </c>
      <c r="D65" s="28"/>
      <c r="E65" s="53"/>
      <c r="F65" s="55">
        <f t="shared" si="14"/>
      </c>
      <c r="G65" s="56"/>
      <c r="H65" s="57">
        <f t="shared" si="15"/>
      </c>
      <c r="I65" s="53"/>
      <c r="J65" s="55">
        <f t="shared" si="16"/>
      </c>
      <c r="K65" s="56"/>
      <c r="L65" s="59">
        <f t="shared" si="17"/>
      </c>
      <c r="M65" s="54">
        <v>0.020497685185185185</v>
      </c>
      <c r="N65" s="55">
        <f t="shared" si="18"/>
        <v>776.9621682665161</v>
      </c>
      <c r="O65" s="56"/>
      <c r="P65" s="44">
        <f t="shared" si="19"/>
      </c>
      <c r="Q65" s="52">
        <f t="shared" si="20"/>
        <v>776.9621682665161</v>
      </c>
      <c r="R65" s="52">
        <f t="shared" si="21"/>
        <v>776.9621682665161</v>
      </c>
      <c r="S65" s="15">
        <f t="shared" si="22"/>
        <v>0</v>
      </c>
      <c r="T65" s="15">
        <f t="shared" si="23"/>
        <v>0</v>
      </c>
      <c r="U65" s="15">
        <f t="shared" si="24"/>
        <v>0</v>
      </c>
      <c r="V65" s="15">
        <f t="shared" si="25"/>
        <v>0</v>
      </c>
      <c r="W65" s="15">
        <f t="shared" si="26"/>
        <v>776.9621682665161</v>
      </c>
      <c r="X65" s="15">
        <f t="shared" si="27"/>
        <v>0</v>
      </c>
    </row>
    <row r="66" spans="1:24" s="24" customFormat="1" ht="12.75" customHeight="1">
      <c r="A66" s="12">
        <v>62</v>
      </c>
      <c r="B66" s="13" t="s">
        <v>138</v>
      </c>
      <c r="C66" s="14" t="s">
        <v>796</v>
      </c>
      <c r="D66" s="28"/>
      <c r="E66" s="53"/>
      <c r="F66" s="55">
        <f t="shared" si="14"/>
      </c>
      <c r="G66" s="56"/>
      <c r="H66" s="57">
        <f t="shared" si="15"/>
      </c>
      <c r="I66" s="53"/>
      <c r="J66" s="55">
        <f t="shared" si="16"/>
      </c>
      <c r="K66" s="56"/>
      <c r="L66" s="59">
        <f t="shared" si="17"/>
      </c>
      <c r="M66" s="54">
        <v>0.02050925925925926</v>
      </c>
      <c r="N66" s="55">
        <f t="shared" si="18"/>
        <v>776.5237020316029</v>
      </c>
      <c r="O66" s="56"/>
      <c r="P66" s="44">
        <f t="shared" si="19"/>
      </c>
      <c r="Q66" s="52">
        <f t="shared" si="20"/>
        <v>776.5237020316029</v>
      </c>
      <c r="R66" s="52">
        <f t="shared" si="21"/>
        <v>776.5237020316029</v>
      </c>
      <c r="S66" s="15">
        <f t="shared" si="22"/>
        <v>0</v>
      </c>
      <c r="T66" s="15">
        <f t="shared" si="23"/>
        <v>0</v>
      </c>
      <c r="U66" s="15">
        <f t="shared" si="24"/>
        <v>0</v>
      </c>
      <c r="V66" s="15">
        <f t="shared" si="25"/>
        <v>0</v>
      </c>
      <c r="W66" s="15">
        <f t="shared" si="26"/>
        <v>776.5237020316029</v>
      </c>
      <c r="X66" s="15">
        <f t="shared" si="27"/>
        <v>0</v>
      </c>
    </row>
    <row r="67" spans="1:24" s="24" customFormat="1" ht="12.75" customHeight="1">
      <c r="A67" s="12">
        <v>63</v>
      </c>
      <c r="B67" s="13" t="s">
        <v>530</v>
      </c>
      <c r="C67" s="14" t="s">
        <v>424</v>
      </c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>
        <v>0.011030092588043772</v>
      </c>
      <c r="L67" s="59">
        <f t="shared" si="17"/>
        <v>771.2486886706345</v>
      </c>
      <c r="M67" s="54"/>
      <c r="N67" s="55">
        <f t="shared" si="18"/>
      </c>
      <c r="O67" s="56"/>
      <c r="P67" s="44">
        <f t="shared" si="19"/>
      </c>
      <c r="Q67" s="52">
        <f t="shared" si="20"/>
        <v>771.2486886706345</v>
      </c>
      <c r="R67" s="52">
        <f t="shared" si="21"/>
        <v>771.2486886706345</v>
      </c>
      <c r="S67" s="15">
        <f t="shared" si="22"/>
        <v>0</v>
      </c>
      <c r="T67" s="15">
        <f t="shared" si="23"/>
        <v>0</v>
      </c>
      <c r="U67" s="15">
        <f t="shared" si="24"/>
        <v>0</v>
      </c>
      <c r="V67" s="15">
        <f t="shared" si="25"/>
        <v>771.2486886706345</v>
      </c>
      <c r="W67" s="15">
        <f t="shared" si="26"/>
        <v>0</v>
      </c>
      <c r="X67" s="15">
        <f t="shared" si="27"/>
        <v>0</v>
      </c>
    </row>
    <row r="68" spans="1:23" s="24" customFormat="1" ht="12.75" customHeight="1">
      <c r="A68" s="12">
        <v>64</v>
      </c>
      <c r="B68" s="13" t="s">
        <v>45</v>
      </c>
      <c r="C68" s="14" t="s">
        <v>797</v>
      </c>
      <c r="D68" s="28"/>
      <c r="E68" s="53"/>
      <c r="F68" s="55">
        <f t="shared" si="14"/>
      </c>
      <c r="G68" s="56"/>
      <c r="H68" s="57">
        <f t="shared" si="15"/>
      </c>
      <c r="I68" s="53"/>
      <c r="J68" s="55">
        <f t="shared" si="16"/>
      </c>
      <c r="K68" s="56"/>
      <c r="L68" s="59">
        <f t="shared" si="17"/>
      </c>
      <c r="M68" s="54">
        <v>0.020682870370370372</v>
      </c>
      <c r="N68" s="55">
        <f t="shared" si="18"/>
        <v>770.0055959709009</v>
      </c>
      <c r="O68" s="56"/>
      <c r="P68" s="44">
        <f t="shared" si="19"/>
      </c>
      <c r="Q68" s="52">
        <f t="shared" si="20"/>
        <v>770.0055959709009</v>
      </c>
      <c r="R68" s="52">
        <f t="shared" si="21"/>
        <v>770.0055959709009</v>
      </c>
      <c r="S68" s="41"/>
      <c r="T68" s="41"/>
      <c r="U68" s="41"/>
      <c r="V68" s="41"/>
      <c r="W68" s="41"/>
    </row>
    <row r="69" spans="1:23" s="24" customFormat="1" ht="12.75" customHeight="1">
      <c r="A69" s="12">
        <v>65</v>
      </c>
      <c r="B69" s="13" t="s">
        <v>672</v>
      </c>
      <c r="C69" s="14" t="s">
        <v>794</v>
      </c>
      <c r="D69" s="28"/>
      <c r="E69" s="53"/>
      <c r="F69" s="55">
        <f aca="true" t="shared" si="28" ref="F69:F80">IF(E69="","",E$2/(E69)*$T$3)</f>
      </c>
      <c r="G69" s="56"/>
      <c r="H69" s="57">
        <f aca="true" t="shared" si="29" ref="H69:H80">IF(G69="","",G$2/(G69)*$T$3)</f>
      </c>
      <c r="I69" s="53"/>
      <c r="J69" s="55">
        <f aca="true" t="shared" si="30" ref="J69:J80">IF(I69="","",I$2/(I69)*$T$3)</f>
      </c>
      <c r="K69" s="56"/>
      <c r="L69" s="59">
        <f aca="true" t="shared" si="31" ref="L69:L80">IF(K69="","",K$2/(K69)*$T$3)</f>
      </c>
      <c r="M69" s="54">
        <v>0.02071759259259259</v>
      </c>
      <c r="N69" s="55">
        <f aca="true" t="shared" si="32" ref="N69:N80">IF(M69="","",M$2/(M69)*$T$3)</f>
        <v>768.7150837988829</v>
      </c>
      <c r="O69" s="56"/>
      <c r="P69" s="44">
        <f aca="true" t="shared" si="33" ref="P69:P100">IF(O69="","",O$2/(O69)*$T$3)</f>
      </c>
      <c r="Q69" s="52">
        <f aca="true" t="shared" si="34" ref="Q69:Q100">IF(B69="","",SUM(F69,H69,J69,L69,N69,P69))</f>
        <v>768.7150837988829</v>
      </c>
      <c r="R69" s="52">
        <f aca="true" t="shared" si="35" ref="R69:R100">IF(Q69="","",IF(COUNT(S69:X69)&lt;$T$2,Q69,IF(COUNT(S69:X69)=$T$2,Q69-MIN(S69:X69),Q69-MIN(S69:X69)-SMALL(S69:X69,2)-SMALL(S69:X69,3))))</f>
        <v>768.7150837988829</v>
      </c>
      <c r="S69" s="41"/>
      <c r="T69" s="41"/>
      <c r="U69" s="41"/>
      <c r="V69" s="41"/>
      <c r="W69" s="41"/>
    </row>
    <row r="70" spans="1:24" s="24" customFormat="1" ht="12.75" customHeight="1">
      <c r="A70" s="12">
        <v>66</v>
      </c>
      <c r="B70" s="14" t="s">
        <v>296</v>
      </c>
      <c r="C70" s="14" t="s">
        <v>590</v>
      </c>
      <c r="D70" s="28" t="s">
        <v>91</v>
      </c>
      <c r="E70" s="53"/>
      <c r="F70" s="55">
        <f t="shared" si="28"/>
      </c>
      <c r="G70" s="56"/>
      <c r="H70" s="57">
        <f t="shared" si="29"/>
      </c>
      <c r="I70" s="53">
        <v>0.020972222222222222</v>
      </c>
      <c r="J70" s="55">
        <f t="shared" si="30"/>
        <v>766.5562913907283</v>
      </c>
      <c r="K70" s="56"/>
      <c r="L70" s="59">
        <f t="shared" si="31"/>
      </c>
      <c r="M70" s="54"/>
      <c r="N70" s="55">
        <f t="shared" si="32"/>
      </c>
      <c r="O70" s="56"/>
      <c r="P70" s="44">
        <f t="shared" si="33"/>
      </c>
      <c r="Q70" s="52">
        <f t="shared" si="34"/>
        <v>766.5562913907283</v>
      </c>
      <c r="R70" s="52">
        <f t="shared" si="35"/>
        <v>766.5562913907283</v>
      </c>
      <c r="S70" s="15">
        <f>IF(F70="",0,F70)</f>
        <v>0</v>
      </c>
      <c r="T70" s="15">
        <f>IF(H70="",0,H70)</f>
        <v>0</v>
      </c>
      <c r="U70" s="15">
        <f>IF(J70="",0,J70)</f>
        <v>766.5562913907283</v>
      </c>
      <c r="V70" s="15">
        <f>IF(L70="",0,L70)</f>
        <v>0</v>
      </c>
      <c r="W70" s="15">
        <f>IF(N70="",0,N70)</f>
        <v>0</v>
      </c>
      <c r="X70" s="15">
        <f>IF(P70="",0,P70)</f>
        <v>0</v>
      </c>
    </row>
    <row r="71" spans="1:24" s="24" customFormat="1" ht="12.75" customHeight="1">
      <c r="A71" s="12">
        <v>67</v>
      </c>
      <c r="B71" s="14" t="s">
        <v>578</v>
      </c>
      <c r="C71" s="14" t="s">
        <v>591</v>
      </c>
      <c r="D71" s="28" t="s">
        <v>572</v>
      </c>
      <c r="E71" s="53"/>
      <c r="F71" s="55">
        <f t="shared" si="28"/>
      </c>
      <c r="G71" s="56"/>
      <c r="H71" s="57">
        <f t="shared" si="29"/>
      </c>
      <c r="I71" s="53">
        <v>0.020972222222222222</v>
      </c>
      <c r="J71" s="55">
        <f t="shared" si="30"/>
        <v>766.5562913907283</v>
      </c>
      <c r="K71" s="56"/>
      <c r="L71" s="59">
        <f t="shared" si="31"/>
      </c>
      <c r="M71" s="54"/>
      <c r="N71" s="55">
        <f t="shared" si="32"/>
      </c>
      <c r="O71" s="56"/>
      <c r="P71" s="44">
        <f t="shared" si="33"/>
      </c>
      <c r="Q71" s="52">
        <f t="shared" si="34"/>
        <v>766.5562913907283</v>
      </c>
      <c r="R71" s="52">
        <f t="shared" si="35"/>
        <v>766.5562913907283</v>
      </c>
      <c r="S71" s="15">
        <f>IF(F71="",0,F71)</f>
        <v>0</v>
      </c>
      <c r="T71" s="15">
        <f>IF(H71="",0,H71)</f>
        <v>0</v>
      </c>
      <c r="U71" s="15">
        <f>IF(J71="",0,J71)</f>
        <v>766.5562913907283</v>
      </c>
      <c r="V71" s="15">
        <f>IF(L71="",0,L71)</f>
        <v>0</v>
      </c>
      <c r="W71" s="15">
        <f>IF(N71="",0,N71)</f>
        <v>0</v>
      </c>
      <c r="X71" s="15">
        <f>IF(P71="",0,P71)</f>
        <v>0</v>
      </c>
    </row>
    <row r="72" spans="1:24" s="24" customFormat="1" ht="12.75" customHeight="1">
      <c r="A72" s="12">
        <v>68</v>
      </c>
      <c r="B72" s="13" t="s">
        <v>531</v>
      </c>
      <c r="C72" s="14" t="s">
        <v>532</v>
      </c>
      <c r="D72" s="28"/>
      <c r="E72" s="53"/>
      <c r="F72" s="55">
        <f t="shared" si="28"/>
      </c>
      <c r="G72" s="56"/>
      <c r="H72" s="57">
        <f t="shared" si="29"/>
      </c>
      <c r="I72" s="53"/>
      <c r="J72" s="55">
        <f t="shared" si="30"/>
      </c>
      <c r="K72" s="56">
        <v>0.01113425925723277</v>
      </c>
      <c r="L72" s="59">
        <f t="shared" si="31"/>
        <v>764.0332641723218</v>
      </c>
      <c r="M72" s="54"/>
      <c r="N72" s="55">
        <f t="shared" si="32"/>
      </c>
      <c r="O72" s="56"/>
      <c r="P72" s="44">
        <f t="shared" si="33"/>
      </c>
      <c r="Q72" s="52">
        <f t="shared" si="34"/>
        <v>764.0332641723218</v>
      </c>
      <c r="R72" s="52">
        <f t="shared" si="35"/>
        <v>764.0332641723218</v>
      </c>
      <c r="S72" s="15">
        <f>IF(F72="",0,F72)</f>
        <v>0</v>
      </c>
      <c r="T72" s="15">
        <f>IF(H72="",0,H72)</f>
        <v>0</v>
      </c>
      <c r="U72" s="15">
        <f>IF(J72="",0,J72)</f>
        <v>0</v>
      </c>
      <c r="V72" s="15">
        <f>IF(L72="",0,L72)</f>
        <v>764.0332641723218</v>
      </c>
      <c r="W72" s="15">
        <f>IF(N72="",0,N72)</f>
        <v>0</v>
      </c>
      <c r="X72" s="15">
        <f>IF(P72="",0,P72)</f>
        <v>0</v>
      </c>
    </row>
    <row r="73" spans="1:25" s="24" customFormat="1" ht="12.75" customHeight="1">
      <c r="A73" s="12">
        <v>69</v>
      </c>
      <c r="B73" s="84" t="s">
        <v>295</v>
      </c>
      <c r="C73" s="84" t="s">
        <v>75</v>
      </c>
      <c r="D73" s="84" t="s">
        <v>289</v>
      </c>
      <c r="E73" s="53"/>
      <c r="F73" s="55">
        <f t="shared" si="28"/>
      </c>
      <c r="G73" s="56">
        <v>0.01990740740740741</v>
      </c>
      <c r="H73" s="57">
        <f t="shared" si="29"/>
        <v>763.3720930232557</v>
      </c>
      <c r="I73" s="53"/>
      <c r="J73" s="55">
        <f t="shared" si="30"/>
      </c>
      <c r="K73" s="56"/>
      <c r="L73" s="59">
        <f t="shared" si="31"/>
      </c>
      <c r="M73" s="54"/>
      <c r="N73" s="55">
        <f t="shared" si="32"/>
      </c>
      <c r="O73" s="56"/>
      <c r="P73" s="44">
        <f t="shared" si="33"/>
      </c>
      <c r="Q73" s="52">
        <f t="shared" si="34"/>
        <v>763.3720930232557</v>
      </c>
      <c r="R73" s="52">
        <f t="shared" si="35"/>
        <v>763.3720930232557</v>
      </c>
      <c r="S73" s="15">
        <f>IF(F73="",0,F73)</f>
        <v>0</v>
      </c>
      <c r="T73" s="15">
        <f>IF(H73="",0,H73)</f>
        <v>763.3720930232557</v>
      </c>
      <c r="U73" s="15">
        <f>IF(J73="",0,J73)</f>
        <v>0</v>
      </c>
      <c r="V73" s="15">
        <f>IF(L73="",0,L73)</f>
        <v>0</v>
      </c>
      <c r="W73" s="15">
        <f>IF(N73="",0,N73)</f>
        <v>0</v>
      </c>
      <c r="X73" s="15">
        <f>IF(P73="",0,P73)</f>
        <v>0</v>
      </c>
      <c r="Y73" s="42"/>
    </row>
    <row r="74" spans="1:23" s="24" customFormat="1" ht="12.75" customHeight="1">
      <c r="A74" s="12">
        <v>70</v>
      </c>
      <c r="B74" s="13" t="s">
        <v>798</v>
      </c>
      <c r="C74" s="14" t="s">
        <v>799</v>
      </c>
      <c r="D74" s="28"/>
      <c r="E74" s="53"/>
      <c r="F74" s="55">
        <f t="shared" si="28"/>
      </c>
      <c r="G74" s="56"/>
      <c r="H74" s="57">
        <f t="shared" si="29"/>
      </c>
      <c r="I74" s="53"/>
      <c r="J74" s="55">
        <f t="shared" si="30"/>
      </c>
      <c r="K74" s="56"/>
      <c r="L74" s="59">
        <f t="shared" si="31"/>
      </c>
      <c r="M74" s="54">
        <v>0.020995370370370373</v>
      </c>
      <c r="N74" s="55">
        <f t="shared" si="32"/>
        <v>758.5446527012127</v>
      </c>
      <c r="O74" s="56"/>
      <c r="P74" s="44">
        <f t="shared" si="33"/>
      </c>
      <c r="Q74" s="52">
        <f t="shared" si="34"/>
        <v>758.5446527012127</v>
      </c>
      <c r="R74" s="52">
        <f t="shared" si="35"/>
        <v>758.5446527012127</v>
      </c>
      <c r="S74" s="41"/>
      <c r="T74" s="41"/>
      <c r="U74" s="41"/>
      <c r="V74" s="41"/>
      <c r="W74" s="41"/>
    </row>
    <row r="75" spans="1:25" s="24" customFormat="1" ht="12.75" customHeight="1">
      <c r="A75" s="12">
        <v>71</v>
      </c>
      <c r="B75" s="84" t="s">
        <v>296</v>
      </c>
      <c r="C75" s="84" t="s">
        <v>314</v>
      </c>
      <c r="D75" s="84" t="s">
        <v>289</v>
      </c>
      <c r="E75" s="53"/>
      <c r="F75" s="55">
        <f t="shared" si="28"/>
      </c>
      <c r="G75" s="56">
        <v>0.020185185185185184</v>
      </c>
      <c r="H75" s="57">
        <f t="shared" si="29"/>
        <v>752.8669724770642</v>
      </c>
      <c r="I75" s="53"/>
      <c r="J75" s="55">
        <f t="shared" si="30"/>
      </c>
      <c r="K75" s="56"/>
      <c r="L75" s="59">
        <f t="shared" si="31"/>
      </c>
      <c r="M75" s="54"/>
      <c r="N75" s="55">
        <f t="shared" si="32"/>
      </c>
      <c r="O75" s="56"/>
      <c r="P75" s="44">
        <f t="shared" si="33"/>
      </c>
      <c r="Q75" s="52">
        <f t="shared" si="34"/>
        <v>752.8669724770642</v>
      </c>
      <c r="R75" s="52">
        <f t="shared" si="35"/>
        <v>752.8669724770642</v>
      </c>
      <c r="S75" s="15">
        <f>IF(F75="",0,F75)</f>
        <v>0</v>
      </c>
      <c r="T75" s="15">
        <f>IF(H75="",0,H75)</f>
        <v>752.8669724770642</v>
      </c>
      <c r="U75" s="15">
        <f>IF(J75="",0,J75)</f>
        <v>0</v>
      </c>
      <c r="V75" s="15">
        <f>IF(L75="",0,L75)</f>
        <v>0</v>
      </c>
      <c r="W75" s="15">
        <f>IF(N75="",0,N75)</f>
        <v>0</v>
      </c>
      <c r="X75" s="15">
        <f>IF(P75="",0,P75)</f>
        <v>0</v>
      </c>
      <c r="Y75" s="42"/>
    </row>
    <row r="76" spans="1:23" s="24" customFormat="1" ht="12.75" customHeight="1">
      <c r="A76" s="12">
        <v>72</v>
      </c>
      <c r="B76" s="13" t="s">
        <v>575</v>
      </c>
      <c r="C76" s="14" t="s">
        <v>710</v>
      </c>
      <c r="D76" s="28"/>
      <c r="E76" s="53"/>
      <c r="F76" s="55">
        <f t="shared" si="28"/>
      </c>
      <c r="G76" s="56"/>
      <c r="H76" s="57">
        <f t="shared" si="29"/>
      </c>
      <c r="I76" s="53"/>
      <c r="J76" s="55">
        <f t="shared" si="30"/>
      </c>
      <c r="K76" s="56"/>
      <c r="L76" s="59">
        <f t="shared" si="31"/>
      </c>
      <c r="M76" s="54">
        <v>0.021215277777777777</v>
      </c>
      <c r="N76" s="55">
        <f t="shared" si="32"/>
        <v>750.681942171304</v>
      </c>
      <c r="O76" s="56"/>
      <c r="P76" s="44">
        <f t="shared" si="33"/>
      </c>
      <c r="Q76" s="52">
        <f t="shared" si="34"/>
        <v>750.681942171304</v>
      </c>
      <c r="R76" s="52">
        <f t="shared" si="35"/>
        <v>750.681942171304</v>
      </c>
      <c r="S76" s="41"/>
      <c r="T76" s="41"/>
      <c r="U76" s="41"/>
      <c r="V76" s="41"/>
      <c r="W76" s="41"/>
    </row>
    <row r="77" spans="1:24" s="24" customFormat="1" ht="12.75" customHeight="1">
      <c r="A77" s="12">
        <v>73</v>
      </c>
      <c r="B77" s="14" t="s">
        <v>118</v>
      </c>
      <c r="C77" s="14" t="s">
        <v>592</v>
      </c>
      <c r="D77" s="28"/>
      <c r="E77" s="53"/>
      <c r="F77" s="55">
        <f t="shared" si="28"/>
      </c>
      <c r="G77" s="56"/>
      <c r="H77" s="57">
        <f t="shared" si="29"/>
      </c>
      <c r="I77" s="53">
        <v>0.021550925925925928</v>
      </c>
      <c r="J77" s="55">
        <f t="shared" si="30"/>
        <v>745.972073039742</v>
      </c>
      <c r="K77" s="56"/>
      <c r="L77" s="59">
        <f t="shared" si="31"/>
      </c>
      <c r="M77" s="54"/>
      <c r="N77" s="55">
        <f t="shared" si="32"/>
      </c>
      <c r="O77" s="56"/>
      <c r="P77" s="44">
        <f t="shared" si="33"/>
      </c>
      <c r="Q77" s="52">
        <f t="shared" si="34"/>
        <v>745.972073039742</v>
      </c>
      <c r="R77" s="52">
        <f t="shared" si="35"/>
        <v>745.972073039742</v>
      </c>
      <c r="S77" s="15">
        <f>IF(F77="",0,F77)</f>
        <v>0</v>
      </c>
      <c r="T77" s="15">
        <f>IF(H77="",0,H77)</f>
        <v>0</v>
      </c>
      <c r="U77" s="15">
        <f>IF(J77="",0,J77)</f>
        <v>745.972073039742</v>
      </c>
      <c r="V77" s="15">
        <f>IF(L77="",0,L77)</f>
        <v>0</v>
      </c>
      <c r="W77" s="15">
        <f>IF(N77="",0,N77)</f>
        <v>0</v>
      </c>
      <c r="X77" s="15">
        <f>IF(P77="",0,P77)</f>
        <v>0</v>
      </c>
    </row>
    <row r="78" spans="1:24" s="24" customFormat="1" ht="12.75" customHeight="1">
      <c r="A78" s="12">
        <v>74</v>
      </c>
      <c r="B78" s="13" t="s">
        <v>533</v>
      </c>
      <c r="C78" s="14" t="s">
        <v>534</v>
      </c>
      <c r="D78" s="28"/>
      <c r="E78" s="53"/>
      <c r="F78" s="55">
        <f t="shared" si="28"/>
      </c>
      <c r="G78" s="56"/>
      <c r="H78" s="57">
        <f t="shared" si="29"/>
      </c>
      <c r="I78" s="53"/>
      <c r="J78" s="55">
        <f t="shared" si="30"/>
      </c>
      <c r="K78" s="56">
        <v>0.011435185180744156</v>
      </c>
      <c r="L78" s="59">
        <f t="shared" si="31"/>
        <v>743.9271257949883</v>
      </c>
      <c r="M78" s="54"/>
      <c r="N78" s="55">
        <f t="shared" si="32"/>
      </c>
      <c r="O78" s="56"/>
      <c r="P78" s="44">
        <f t="shared" si="33"/>
      </c>
      <c r="Q78" s="52">
        <f t="shared" si="34"/>
        <v>743.9271257949883</v>
      </c>
      <c r="R78" s="52">
        <f t="shared" si="35"/>
        <v>743.9271257949883</v>
      </c>
      <c r="S78" s="15">
        <f>IF(F78="",0,F78)</f>
        <v>0</v>
      </c>
      <c r="T78" s="15">
        <f>IF(H78="",0,H78)</f>
        <v>0</v>
      </c>
      <c r="U78" s="15">
        <f>IF(J78="",0,J78)</f>
        <v>0</v>
      </c>
      <c r="V78" s="15">
        <f>IF(L78="",0,L78)</f>
        <v>743.9271257949883</v>
      </c>
      <c r="W78" s="15">
        <f>IF(N78="",0,N78)</f>
        <v>0</v>
      </c>
      <c r="X78" s="15">
        <f>IF(P78="",0,P78)</f>
        <v>0</v>
      </c>
    </row>
    <row r="79" spans="1:24" s="24" customFormat="1" ht="12.75" customHeight="1">
      <c r="A79" s="12">
        <v>75</v>
      </c>
      <c r="B79" s="14" t="s">
        <v>579</v>
      </c>
      <c r="C79" s="14" t="s">
        <v>593</v>
      </c>
      <c r="D79" s="28"/>
      <c r="E79" s="53"/>
      <c r="F79" s="55">
        <f t="shared" si="28"/>
      </c>
      <c r="G79" s="56"/>
      <c r="H79" s="57">
        <f t="shared" si="29"/>
      </c>
      <c r="I79" s="53">
        <v>0.021666666666666667</v>
      </c>
      <c r="J79" s="55">
        <f t="shared" si="30"/>
        <v>741.9871794871794</v>
      </c>
      <c r="K79" s="56"/>
      <c r="L79" s="59">
        <f t="shared" si="31"/>
      </c>
      <c r="M79" s="54"/>
      <c r="N79" s="55">
        <f t="shared" si="32"/>
      </c>
      <c r="O79" s="56"/>
      <c r="P79" s="44">
        <f t="shared" si="33"/>
      </c>
      <c r="Q79" s="52">
        <f t="shared" si="34"/>
        <v>741.9871794871794</v>
      </c>
      <c r="R79" s="52">
        <f t="shared" si="35"/>
        <v>741.9871794871794</v>
      </c>
      <c r="S79" s="15">
        <f>IF(F79="",0,F79)</f>
        <v>0</v>
      </c>
      <c r="T79" s="15">
        <f>IF(H79="",0,H79)</f>
        <v>0</v>
      </c>
      <c r="U79" s="15">
        <f>IF(J79="",0,J79)</f>
        <v>741.9871794871794</v>
      </c>
      <c r="V79" s="15">
        <f>IF(L79="",0,L79)</f>
        <v>0</v>
      </c>
      <c r="W79" s="15">
        <f>IF(N79="",0,N79)</f>
        <v>0</v>
      </c>
      <c r="X79" s="15">
        <f>IF(P79="",0,P79)</f>
        <v>0</v>
      </c>
    </row>
    <row r="80" spans="1:23" s="24" customFormat="1" ht="12.75" customHeight="1">
      <c r="A80" s="12">
        <v>76</v>
      </c>
      <c r="B80" s="13" t="s">
        <v>51</v>
      </c>
      <c r="C80" s="14" t="s">
        <v>800</v>
      </c>
      <c r="D80" s="28"/>
      <c r="E80" s="53"/>
      <c r="F80" s="55">
        <f t="shared" si="28"/>
      </c>
      <c r="G80" s="56"/>
      <c r="H80" s="57">
        <f t="shared" si="29"/>
      </c>
      <c r="I80" s="53"/>
      <c r="J80" s="55">
        <f t="shared" si="30"/>
      </c>
      <c r="K80" s="56"/>
      <c r="L80" s="59">
        <f t="shared" si="31"/>
      </c>
      <c r="M80" s="54">
        <v>0.021516203703703704</v>
      </c>
      <c r="N80" s="55">
        <f t="shared" si="32"/>
        <v>740.1828940290479</v>
      </c>
      <c r="O80" s="56"/>
      <c r="P80" s="44">
        <f t="shared" si="33"/>
      </c>
      <c r="Q80" s="52">
        <f t="shared" si="34"/>
        <v>740.1828940290479</v>
      </c>
      <c r="R80" s="52">
        <f t="shared" si="35"/>
        <v>740.1828940290479</v>
      </c>
      <c r="S80" s="41"/>
      <c r="T80" s="41"/>
      <c r="U80" s="41"/>
      <c r="V80" s="41"/>
      <c r="W80" s="41"/>
    </row>
    <row r="81" spans="1:24" s="24" customFormat="1" ht="12.75" customHeight="1">
      <c r="A81" s="12">
        <v>77</v>
      </c>
      <c r="B81" s="13" t="s">
        <v>222</v>
      </c>
      <c r="C81" s="14" t="s">
        <v>675</v>
      </c>
      <c r="D81" s="28"/>
      <c r="E81" s="53"/>
      <c r="F81" s="55"/>
      <c r="G81" s="56"/>
      <c r="H81" s="57"/>
      <c r="I81" s="53"/>
      <c r="J81" s="55"/>
      <c r="K81" s="56"/>
      <c r="L81" s="59"/>
      <c r="M81" s="54"/>
      <c r="N81" s="55"/>
      <c r="O81" s="56">
        <v>0.01888888888888889</v>
      </c>
      <c r="P81" s="44">
        <f t="shared" si="33"/>
        <v>737.7450980392156</v>
      </c>
      <c r="Q81" s="52">
        <f t="shared" si="34"/>
        <v>737.7450980392156</v>
      </c>
      <c r="R81" s="52">
        <f t="shared" si="35"/>
        <v>737.7450980392156</v>
      </c>
      <c r="S81" s="15">
        <f>IF(F81="",0,F81)</f>
        <v>0</v>
      </c>
      <c r="T81" s="15">
        <f>IF(H81="",0,H81)</f>
        <v>0</v>
      </c>
      <c r="U81" s="15">
        <f>IF(J81="",0,J81)</f>
        <v>0</v>
      </c>
      <c r="V81" s="15">
        <f>IF(L81="",0,L81)</f>
        <v>0</v>
      </c>
      <c r="W81" s="15">
        <f>IF(N81="",0,N81)</f>
        <v>0</v>
      </c>
      <c r="X81" s="15">
        <f>IF(P81="",0,P81)</f>
        <v>737.7450980392156</v>
      </c>
    </row>
    <row r="82" spans="1:25" s="24" customFormat="1" ht="12.75" customHeight="1">
      <c r="A82" s="12">
        <v>78</v>
      </c>
      <c r="B82" s="84" t="s">
        <v>140</v>
      </c>
      <c r="C82" s="84" t="s">
        <v>315</v>
      </c>
      <c r="D82" s="84" t="s">
        <v>289</v>
      </c>
      <c r="E82" s="53"/>
      <c r="F82" s="55">
        <f aca="true" t="shared" si="36" ref="F82:F111">IF(E82="","",E$2/(E82)*$T$3)</f>
      </c>
      <c r="G82" s="56">
        <v>0.02071759259259259</v>
      </c>
      <c r="H82" s="57">
        <f aca="true" t="shared" si="37" ref="H82:H111">IF(G82="","",G$2/(G82)*$T$3)</f>
        <v>733.5195530726259</v>
      </c>
      <c r="I82" s="53"/>
      <c r="J82" s="55">
        <f aca="true" t="shared" si="38" ref="J82:J111">IF(I82="","",I$2/(I82)*$T$3)</f>
      </c>
      <c r="K82" s="56"/>
      <c r="L82" s="59">
        <f aca="true" t="shared" si="39" ref="L82:L111">IF(K82="","",K$2/(K82)*$T$3)</f>
      </c>
      <c r="M82" s="54"/>
      <c r="N82" s="55">
        <f aca="true" t="shared" si="40" ref="N82:N113">IF(M82="","",M$2/(M82)*$T$3)</f>
      </c>
      <c r="O82" s="56"/>
      <c r="P82" s="44">
        <f t="shared" si="33"/>
      </c>
      <c r="Q82" s="52">
        <f t="shared" si="34"/>
        <v>733.5195530726259</v>
      </c>
      <c r="R82" s="52">
        <f t="shared" si="35"/>
        <v>733.5195530726259</v>
      </c>
      <c r="S82" s="15">
        <f>IF(F82="",0,F82)</f>
        <v>0</v>
      </c>
      <c r="T82" s="15">
        <f>IF(H82="",0,H82)</f>
        <v>733.5195530726259</v>
      </c>
      <c r="U82" s="15">
        <f>IF(J82="",0,J82)</f>
        <v>0</v>
      </c>
      <c r="V82" s="15">
        <f>IF(L82="",0,L82)</f>
        <v>0</v>
      </c>
      <c r="W82" s="15">
        <f>IF(N82="",0,N82)</f>
        <v>0</v>
      </c>
      <c r="X82" s="15">
        <f>IF(P82="",0,P82)</f>
        <v>0</v>
      </c>
      <c r="Y82" s="42"/>
    </row>
    <row r="83" spans="1:25" s="24" customFormat="1" ht="12.75" customHeight="1">
      <c r="A83" s="12">
        <v>79</v>
      </c>
      <c r="B83" s="84" t="s">
        <v>297</v>
      </c>
      <c r="C83" s="84" t="s">
        <v>116</v>
      </c>
      <c r="D83" s="84" t="s">
        <v>289</v>
      </c>
      <c r="E83" s="53"/>
      <c r="F83" s="55">
        <f t="shared" si="36"/>
      </c>
      <c r="G83" s="56">
        <v>0.020810185185185185</v>
      </c>
      <c r="H83" s="57">
        <f t="shared" si="37"/>
        <v>730.2558398220244</v>
      </c>
      <c r="I83" s="53"/>
      <c r="J83" s="55">
        <f t="shared" si="38"/>
      </c>
      <c r="K83" s="56"/>
      <c r="L83" s="59">
        <f t="shared" si="39"/>
      </c>
      <c r="M83" s="54"/>
      <c r="N83" s="55">
        <f t="shared" si="40"/>
      </c>
      <c r="O83" s="56"/>
      <c r="P83" s="44">
        <f t="shared" si="33"/>
      </c>
      <c r="Q83" s="52">
        <f t="shared" si="34"/>
        <v>730.2558398220244</v>
      </c>
      <c r="R83" s="52">
        <f t="shared" si="35"/>
        <v>730.2558398220244</v>
      </c>
      <c r="S83" s="15">
        <f>IF(F83="",0,F83)</f>
        <v>0</v>
      </c>
      <c r="T83" s="15">
        <f>IF(H83="",0,H83)</f>
        <v>730.2558398220244</v>
      </c>
      <c r="U83" s="15">
        <f>IF(J83="",0,J83)</f>
        <v>0</v>
      </c>
      <c r="V83" s="15">
        <f>IF(L83="",0,L83)</f>
        <v>0</v>
      </c>
      <c r="W83" s="15">
        <f>IF(N83="",0,N83)</f>
        <v>0</v>
      </c>
      <c r="X83" s="15">
        <f>IF(P83="",0,P83)</f>
        <v>0</v>
      </c>
      <c r="Y83" s="42"/>
    </row>
    <row r="84" spans="1:23" s="24" customFormat="1" ht="12.75" customHeight="1">
      <c r="A84" s="12">
        <v>80</v>
      </c>
      <c r="B84" s="13" t="s">
        <v>217</v>
      </c>
      <c r="C84" s="14" t="s">
        <v>801</v>
      </c>
      <c r="D84" s="28"/>
      <c r="E84" s="53"/>
      <c r="F84" s="55">
        <f t="shared" si="36"/>
      </c>
      <c r="G84" s="56"/>
      <c r="H84" s="57">
        <f t="shared" si="37"/>
      </c>
      <c r="I84" s="53"/>
      <c r="J84" s="55">
        <f t="shared" si="38"/>
      </c>
      <c r="K84" s="56"/>
      <c r="L84" s="59">
        <f t="shared" si="39"/>
      </c>
      <c r="M84" s="54">
        <v>0.021863425925925925</v>
      </c>
      <c r="N84" s="55">
        <f t="shared" si="40"/>
        <v>728.4277395447327</v>
      </c>
      <c r="O84" s="56"/>
      <c r="P84" s="44">
        <f t="shared" si="33"/>
      </c>
      <c r="Q84" s="52">
        <f t="shared" si="34"/>
        <v>728.4277395447327</v>
      </c>
      <c r="R84" s="52">
        <f t="shared" si="35"/>
        <v>728.4277395447327</v>
      </c>
      <c r="S84" s="41"/>
      <c r="T84" s="41"/>
      <c r="U84" s="41"/>
      <c r="V84" s="41"/>
      <c r="W84" s="41"/>
    </row>
    <row r="85" spans="1:23" s="24" customFormat="1" ht="12.75" customHeight="1">
      <c r="A85" s="12">
        <v>81</v>
      </c>
      <c r="B85" s="13" t="s">
        <v>503</v>
      </c>
      <c r="C85" s="14" t="s">
        <v>802</v>
      </c>
      <c r="D85" s="28"/>
      <c r="E85" s="53"/>
      <c r="F85" s="55">
        <f t="shared" si="36"/>
      </c>
      <c r="G85" s="56"/>
      <c r="H85" s="57">
        <f t="shared" si="37"/>
      </c>
      <c r="I85" s="53"/>
      <c r="J85" s="55">
        <f t="shared" si="38"/>
      </c>
      <c r="K85" s="56"/>
      <c r="L85" s="59">
        <f t="shared" si="39"/>
      </c>
      <c r="M85" s="54">
        <v>0.021967592592592594</v>
      </c>
      <c r="N85" s="55">
        <f t="shared" si="40"/>
        <v>724.9736564805058</v>
      </c>
      <c r="O85" s="56"/>
      <c r="P85" s="44">
        <f t="shared" si="33"/>
      </c>
      <c r="Q85" s="52">
        <f t="shared" si="34"/>
        <v>724.9736564805058</v>
      </c>
      <c r="R85" s="52">
        <f t="shared" si="35"/>
        <v>724.9736564805058</v>
      </c>
      <c r="S85" s="41"/>
      <c r="T85" s="41"/>
      <c r="U85" s="41"/>
      <c r="V85" s="41"/>
      <c r="W85" s="41"/>
    </row>
    <row r="86" spans="1:25" s="24" customFormat="1" ht="12.75" customHeight="1">
      <c r="A86" s="12">
        <v>82</v>
      </c>
      <c r="B86" s="84" t="s">
        <v>298</v>
      </c>
      <c r="C86" s="84" t="s">
        <v>316</v>
      </c>
      <c r="D86" s="84" t="s">
        <v>289</v>
      </c>
      <c r="E86" s="53"/>
      <c r="F86" s="55">
        <f t="shared" si="36"/>
      </c>
      <c r="G86" s="56">
        <v>0.021226851851851854</v>
      </c>
      <c r="H86" s="57">
        <f t="shared" si="37"/>
        <v>715.9214830970554</v>
      </c>
      <c r="I86" s="53"/>
      <c r="J86" s="55">
        <f t="shared" si="38"/>
      </c>
      <c r="K86" s="56"/>
      <c r="L86" s="59">
        <f t="shared" si="39"/>
      </c>
      <c r="M86" s="54"/>
      <c r="N86" s="55">
        <f t="shared" si="40"/>
      </c>
      <c r="O86" s="56"/>
      <c r="P86" s="44">
        <f t="shared" si="33"/>
      </c>
      <c r="Q86" s="52">
        <f t="shared" si="34"/>
        <v>715.9214830970554</v>
      </c>
      <c r="R86" s="52">
        <f t="shared" si="35"/>
        <v>715.9214830970554</v>
      </c>
      <c r="S86" s="15">
        <f>IF(F86="",0,F86)</f>
        <v>0</v>
      </c>
      <c r="T86" s="15">
        <f>IF(H86="",0,H86)</f>
        <v>715.9214830970554</v>
      </c>
      <c r="U86" s="15">
        <f>IF(J86="",0,J86)</f>
        <v>0</v>
      </c>
      <c r="V86" s="15">
        <f>IF(L86="",0,L86)</f>
        <v>0</v>
      </c>
      <c r="W86" s="15">
        <f>IF(N86="",0,N86)</f>
        <v>0</v>
      </c>
      <c r="X86" s="15">
        <f>IF(P86="",0,P86)</f>
        <v>0</v>
      </c>
      <c r="Y86" s="42"/>
    </row>
    <row r="87" spans="1:23" s="24" customFormat="1" ht="12.75" customHeight="1">
      <c r="A87" s="12">
        <v>83</v>
      </c>
      <c r="B87" s="93" t="s">
        <v>293</v>
      </c>
      <c r="C87" s="94" t="s">
        <v>803</v>
      </c>
      <c r="D87" s="28"/>
      <c r="E87" s="53"/>
      <c r="F87" s="55">
        <f t="shared" si="36"/>
      </c>
      <c r="G87" s="56"/>
      <c r="H87" s="57">
        <f t="shared" si="37"/>
      </c>
      <c r="I87" s="53"/>
      <c r="J87" s="55">
        <f t="shared" si="38"/>
      </c>
      <c r="K87" s="56"/>
      <c r="L87" s="59">
        <f t="shared" si="39"/>
      </c>
      <c r="M87" s="54">
        <v>0.02228009259259259</v>
      </c>
      <c r="N87" s="55">
        <f t="shared" si="40"/>
        <v>714.8051948051949</v>
      </c>
      <c r="O87" s="56"/>
      <c r="P87" s="44">
        <f t="shared" si="33"/>
      </c>
      <c r="Q87" s="52">
        <f t="shared" si="34"/>
        <v>714.8051948051949</v>
      </c>
      <c r="R87" s="52">
        <f t="shared" si="35"/>
        <v>714.8051948051949</v>
      </c>
      <c r="S87" s="41"/>
      <c r="T87" s="41"/>
      <c r="U87" s="41"/>
      <c r="V87" s="41"/>
      <c r="W87" s="41"/>
    </row>
    <row r="88" spans="1:25" s="24" customFormat="1" ht="12.75" customHeight="1">
      <c r="A88" s="12">
        <v>84</v>
      </c>
      <c r="B88" s="84" t="s">
        <v>49</v>
      </c>
      <c r="C88" s="84" t="s">
        <v>307</v>
      </c>
      <c r="D88" s="84" t="s">
        <v>289</v>
      </c>
      <c r="E88" s="53"/>
      <c r="F88" s="55">
        <f t="shared" si="36"/>
      </c>
      <c r="G88" s="56">
        <v>0.021319444444444443</v>
      </c>
      <c r="H88" s="57">
        <f t="shared" si="37"/>
        <v>712.8121606948969</v>
      </c>
      <c r="I88" s="53"/>
      <c r="J88" s="55">
        <f t="shared" si="38"/>
      </c>
      <c r="K88" s="56"/>
      <c r="L88" s="59">
        <f t="shared" si="39"/>
      </c>
      <c r="M88" s="54"/>
      <c r="N88" s="55">
        <f t="shared" si="40"/>
      </c>
      <c r="O88" s="56"/>
      <c r="P88" s="44">
        <f t="shared" si="33"/>
      </c>
      <c r="Q88" s="52">
        <f t="shared" si="34"/>
        <v>712.8121606948969</v>
      </c>
      <c r="R88" s="52">
        <f t="shared" si="35"/>
        <v>712.8121606948969</v>
      </c>
      <c r="S88" s="15">
        <f>IF(F88="",0,F88)</f>
        <v>0</v>
      </c>
      <c r="T88" s="15">
        <f>IF(H88="",0,H88)</f>
        <v>712.8121606948969</v>
      </c>
      <c r="U88" s="15">
        <f>IF(J88="",0,J88)</f>
        <v>0</v>
      </c>
      <c r="V88" s="15">
        <f>IF(L88="",0,L88)</f>
        <v>0</v>
      </c>
      <c r="W88" s="15">
        <f>IF(N88="",0,N88)</f>
        <v>0</v>
      </c>
      <c r="X88" s="15">
        <f>IF(P88="",0,P88)</f>
        <v>0</v>
      </c>
      <c r="Y88" s="42"/>
    </row>
    <row r="89" spans="1:23" s="24" customFormat="1" ht="12.75" customHeight="1">
      <c r="A89" s="12">
        <v>85</v>
      </c>
      <c r="B89" s="93" t="s">
        <v>53</v>
      </c>
      <c r="C89" s="94" t="s">
        <v>804</v>
      </c>
      <c r="D89" s="28"/>
      <c r="E89" s="53"/>
      <c r="F89" s="55">
        <f t="shared" si="36"/>
      </c>
      <c r="G89" s="56"/>
      <c r="H89" s="57">
        <f t="shared" si="37"/>
      </c>
      <c r="I89" s="53"/>
      <c r="J89" s="55">
        <f t="shared" si="38"/>
      </c>
      <c r="K89" s="56"/>
      <c r="L89" s="59">
        <f t="shared" si="39"/>
      </c>
      <c r="M89" s="54">
        <v>0.022361111111111113</v>
      </c>
      <c r="N89" s="55">
        <f t="shared" si="40"/>
        <v>712.2153209109731</v>
      </c>
      <c r="O89" s="56"/>
      <c r="P89" s="44">
        <f t="shared" si="33"/>
      </c>
      <c r="Q89" s="52">
        <f t="shared" si="34"/>
        <v>712.2153209109731</v>
      </c>
      <c r="R89" s="52">
        <f t="shared" si="35"/>
        <v>712.2153209109731</v>
      </c>
      <c r="S89" s="41"/>
      <c r="T89" s="41"/>
      <c r="U89" s="41"/>
      <c r="V89" s="41"/>
      <c r="W89" s="41"/>
    </row>
    <row r="90" spans="1:23" s="24" customFormat="1" ht="12.75" customHeight="1">
      <c r="A90" s="12">
        <v>86</v>
      </c>
      <c r="B90" s="13" t="s">
        <v>224</v>
      </c>
      <c r="C90" s="14" t="s">
        <v>714</v>
      </c>
      <c r="D90" s="28"/>
      <c r="E90" s="53"/>
      <c r="F90" s="55">
        <f t="shared" si="36"/>
      </c>
      <c r="G90" s="56"/>
      <c r="H90" s="57">
        <f t="shared" si="37"/>
      </c>
      <c r="I90" s="53"/>
      <c r="J90" s="55">
        <f t="shared" si="38"/>
      </c>
      <c r="K90" s="56"/>
      <c r="L90" s="59">
        <f t="shared" si="39"/>
      </c>
      <c r="M90" s="54">
        <v>0.022372685185185186</v>
      </c>
      <c r="N90" s="55">
        <f t="shared" si="40"/>
        <v>711.8468701500259</v>
      </c>
      <c r="O90" s="56"/>
      <c r="P90" s="44">
        <f t="shared" si="33"/>
      </c>
      <c r="Q90" s="52">
        <f t="shared" si="34"/>
        <v>711.8468701500259</v>
      </c>
      <c r="R90" s="52">
        <f t="shared" si="35"/>
        <v>711.8468701500259</v>
      </c>
      <c r="S90" s="41"/>
      <c r="T90" s="41"/>
      <c r="U90" s="41"/>
      <c r="V90" s="41"/>
      <c r="W90" s="41"/>
    </row>
    <row r="91" spans="1:23" s="24" customFormat="1" ht="12.75" customHeight="1">
      <c r="A91" s="12">
        <v>87</v>
      </c>
      <c r="B91" s="13" t="s">
        <v>135</v>
      </c>
      <c r="C91" s="14" t="s">
        <v>805</v>
      </c>
      <c r="D91" s="28"/>
      <c r="E91" s="53"/>
      <c r="F91" s="55">
        <f t="shared" si="36"/>
      </c>
      <c r="G91" s="56"/>
      <c r="H91" s="57">
        <f t="shared" si="37"/>
      </c>
      <c r="I91" s="53"/>
      <c r="J91" s="55">
        <f t="shared" si="38"/>
      </c>
      <c r="K91" s="56"/>
      <c r="L91" s="59">
        <f t="shared" si="39"/>
      </c>
      <c r="M91" s="54">
        <v>0.022395833333333334</v>
      </c>
      <c r="N91" s="55">
        <f t="shared" si="40"/>
        <v>711.1111111111111</v>
      </c>
      <c r="O91" s="56"/>
      <c r="P91" s="44">
        <f t="shared" si="33"/>
      </c>
      <c r="Q91" s="52">
        <f t="shared" si="34"/>
        <v>711.1111111111111</v>
      </c>
      <c r="R91" s="52">
        <f t="shared" si="35"/>
        <v>711.1111111111111</v>
      </c>
      <c r="S91" s="41"/>
      <c r="T91" s="41"/>
      <c r="U91" s="41"/>
      <c r="V91" s="41"/>
      <c r="W91" s="41"/>
    </row>
    <row r="92" spans="1:23" s="24" customFormat="1" ht="12.75" customHeight="1">
      <c r="A92" s="12">
        <v>88</v>
      </c>
      <c r="B92" s="13" t="s">
        <v>43</v>
      </c>
      <c r="C92" s="14" t="s">
        <v>806</v>
      </c>
      <c r="D92" s="28"/>
      <c r="E92" s="53"/>
      <c r="F92" s="55">
        <f t="shared" si="36"/>
      </c>
      <c r="G92" s="56"/>
      <c r="H92" s="57">
        <f t="shared" si="37"/>
      </c>
      <c r="I92" s="53"/>
      <c r="J92" s="55">
        <f t="shared" si="38"/>
      </c>
      <c r="K92" s="56"/>
      <c r="L92" s="59">
        <f t="shared" si="39"/>
      </c>
      <c r="M92" s="54">
        <v>0.022407407407407407</v>
      </c>
      <c r="N92" s="55">
        <f t="shared" si="40"/>
        <v>710.7438016528927</v>
      </c>
      <c r="O92" s="56"/>
      <c r="P92" s="44">
        <f t="shared" si="33"/>
      </c>
      <c r="Q92" s="52">
        <f t="shared" si="34"/>
        <v>710.7438016528927</v>
      </c>
      <c r="R92" s="52">
        <f t="shared" si="35"/>
        <v>710.7438016528927</v>
      </c>
      <c r="S92" s="41"/>
      <c r="T92" s="41"/>
      <c r="U92" s="41"/>
      <c r="V92" s="41"/>
      <c r="W92" s="41"/>
    </row>
    <row r="93" spans="1:23" s="24" customFormat="1" ht="12.75" customHeight="1">
      <c r="A93" s="12">
        <v>89</v>
      </c>
      <c r="B93" s="13" t="s">
        <v>807</v>
      </c>
      <c r="C93" s="14" t="s">
        <v>808</v>
      </c>
      <c r="D93" s="28"/>
      <c r="E93" s="53"/>
      <c r="F93" s="55">
        <f t="shared" si="36"/>
      </c>
      <c r="G93" s="56"/>
      <c r="H93" s="57">
        <f t="shared" si="37"/>
      </c>
      <c r="I93" s="53"/>
      <c r="J93" s="55">
        <f t="shared" si="38"/>
      </c>
      <c r="K93" s="56"/>
      <c r="L93" s="59">
        <f t="shared" si="39"/>
      </c>
      <c r="M93" s="54">
        <v>0.02244212962962963</v>
      </c>
      <c r="N93" s="55">
        <f t="shared" si="40"/>
        <v>709.6441464672512</v>
      </c>
      <c r="O93" s="56"/>
      <c r="P93" s="44">
        <f t="shared" si="33"/>
      </c>
      <c r="Q93" s="52">
        <f t="shared" si="34"/>
        <v>709.6441464672512</v>
      </c>
      <c r="R93" s="52">
        <f t="shared" si="35"/>
        <v>709.6441464672512</v>
      </c>
      <c r="S93" s="41"/>
      <c r="T93" s="41"/>
      <c r="U93" s="41"/>
      <c r="V93" s="41"/>
      <c r="W93" s="41"/>
    </row>
    <row r="94" spans="1:23" s="24" customFormat="1" ht="12.75" customHeight="1">
      <c r="A94" s="12">
        <v>90</v>
      </c>
      <c r="B94" s="100" t="s">
        <v>305</v>
      </c>
      <c r="C94" s="14" t="s">
        <v>809</v>
      </c>
      <c r="D94" s="28"/>
      <c r="E94" s="53"/>
      <c r="F94" s="55">
        <f t="shared" si="36"/>
      </c>
      <c r="G94" s="56"/>
      <c r="H94" s="57">
        <f t="shared" si="37"/>
      </c>
      <c r="I94" s="53"/>
      <c r="J94" s="55">
        <f t="shared" si="38"/>
      </c>
      <c r="K94" s="56"/>
      <c r="L94" s="59">
        <f t="shared" si="39"/>
      </c>
      <c r="M94" s="54">
        <v>0.022488425925925926</v>
      </c>
      <c r="N94" s="55">
        <f t="shared" si="40"/>
        <v>708.1832218219249</v>
      </c>
      <c r="O94" s="56"/>
      <c r="P94" s="44">
        <f t="shared" si="33"/>
      </c>
      <c r="Q94" s="52">
        <f t="shared" si="34"/>
        <v>708.1832218219249</v>
      </c>
      <c r="R94" s="52">
        <f t="shared" si="35"/>
        <v>708.1832218219249</v>
      </c>
      <c r="S94" s="41"/>
      <c r="T94" s="41"/>
      <c r="U94" s="41"/>
      <c r="V94" s="41"/>
      <c r="W94" s="41"/>
    </row>
    <row r="95" spans="1:23" s="24" customFormat="1" ht="12.75" customHeight="1">
      <c r="A95" s="12">
        <v>91</v>
      </c>
      <c r="B95" s="13" t="s">
        <v>293</v>
      </c>
      <c r="C95" s="14" t="s">
        <v>810</v>
      </c>
      <c r="D95" s="28"/>
      <c r="E95" s="53"/>
      <c r="F95" s="55">
        <f t="shared" si="36"/>
      </c>
      <c r="G95" s="56"/>
      <c r="H95" s="57">
        <f t="shared" si="37"/>
      </c>
      <c r="I95" s="53"/>
      <c r="J95" s="55">
        <f t="shared" si="38"/>
      </c>
      <c r="K95" s="56"/>
      <c r="L95" s="59">
        <f t="shared" si="39"/>
      </c>
      <c r="M95" s="54">
        <v>0.022523148148148143</v>
      </c>
      <c r="N95" s="55">
        <f t="shared" si="40"/>
        <v>707.0914696813979</v>
      </c>
      <c r="O95" s="56"/>
      <c r="P95" s="44">
        <f t="shared" si="33"/>
      </c>
      <c r="Q95" s="52">
        <f t="shared" si="34"/>
        <v>707.0914696813979</v>
      </c>
      <c r="R95" s="52">
        <f t="shared" si="35"/>
        <v>707.0914696813979</v>
      </c>
      <c r="S95" s="41"/>
      <c r="T95" s="41"/>
      <c r="U95" s="41"/>
      <c r="V95" s="41"/>
      <c r="W95" s="41"/>
    </row>
    <row r="96" spans="1:24" s="24" customFormat="1" ht="12.75" customHeight="1">
      <c r="A96" s="12">
        <v>92</v>
      </c>
      <c r="B96" s="13" t="s">
        <v>109</v>
      </c>
      <c r="C96" s="14" t="s">
        <v>662</v>
      </c>
      <c r="D96" s="28"/>
      <c r="E96" s="53"/>
      <c r="F96" s="55">
        <f t="shared" si="36"/>
      </c>
      <c r="G96" s="56"/>
      <c r="H96" s="57">
        <f t="shared" si="37"/>
      </c>
      <c r="I96" s="53"/>
      <c r="J96" s="55">
        <f t="shared" si="38"/>
      </c>
      <c r="K96" s="56"/>
      <c r="L96" s="59">
        <f t="shared" si="39"/>
      </c>
      <c r="M96" s="54"/>
      <c r="N96" s="55">
        <f t="shared" si="40"/>
      </c>
      <c r="O96" s="56">
        <v>0.019814814814814816</v>
      </c>
      <c r="P96" s="44">
        <f t="shared" si="33"/>
        <v>703.2710280373831</v>
      </c>
      <c r="Q96" s="52">
        <f t="shared" si="34"/>
        <v>703.2710280373831</v>
      </c>
      <c r="R96" s="52">
        <f t="shared" si="35"/>
        <v>703.2710280373831</v>
      </c>
      <c r="S96" s="15">
        <f>IF(F96="",0,F96)</f>
        <v>0</v>
      </c>
      <c r="T96" s="15">
        <f>IF(H96="",0,H96)</f>
        <v>0</v>
      </c>
      <c r="U96" s="15">
        <f>IF(J96="",0,J96)</f>
        <v>0</v>
      </c>
      <c r="V96" s="15">
        <f>IF(L96="",0,L96)</f>
        <v>0</v>
      </c>
      <c r="W96" s="15">
        <f>IF(N96="",0,N96)</f>
        <v>0</v>
      </c>
      <c r="X96" s="15">
        <f>IF(P96="",0,P96)</f>
        <v>703.2710280373831</v>
      </c>
    </row>
    <row r="97" spans="1:24" s="24" customFormat="1" ht="12.75" customHeight="1">
      <c r="A97" s="12">
        <v>93</v>
      </c>
      <c r="B97" s="13" t="s">
        <v>676</v>
      </c>
      <c r="C97" s="14" t="s">
        <v>675</v>
      </c>
      <c r="D97" s="28"/>
      <c r="E97" s="53"/>
      <c r="F97" s="55">
        <f t="shared" si="36"/>
      </c>
      <c r="G97" s="56"/>
      <c r="H97" s="57">
        <f t="shared" si="37"/>
      </c>
      <c r="I97" s="53"/>
      <c r="J97" s="55">
        <f t="shared" si="38"/>
      </c>
      <c r="K97" s="56"/>
      <c r="L97" s="59">
        <f t="shared" si="39"/>
      </c>
      <c r="M97" s="54"/>
      <c r="N97" s="55">
        <f t="shared" si="40"/>
      </c>
      <c r="O97" s="56">
        <v>0.019918981481481482</v>
      </c>
      <c r="P97" s="44">
        <f t="shared" si="33"/>
        <v>699.5932597327135</v>
      </c>
      <c r="Q97" s="52">
        <f t="shared" si="34"/>
        <v>699.5932597327135</v>
      </c>
      <c r="R97" s="52">
        <f t="shared" si="35"/>
        <v>699.5932597327135</v>
      </c>
      <c r="S97" s="15">
        <f>IF(F97="",0,F97)</f>
        <v>0</v>
      </c>
      <c r="T97" s="15">
        <f>IF(H97="",0,H97)</f>
        <v>0</v>
      </c>
      <c r="U97" s="15">
        <f>IF(J97="",0,J97)</f>
        <v>0</v>
      </c>
      <c r="V97" s="15">
        <f>IF(L97="",0,L97)</f>
        <v>0</v>
      </c>
      <c r="W97" s="15">
        <f>IF(N97="",0,N97)</f>
        <v>0</v>
      </c>
      <c r="X97" s="15">
        <f>IF(P97="",0,P97)</f>
        <v>699.5932597327135</v>
      </c>
    </row>
    <row r="98" spans="1:23" s="24" customFormat="1" ht="12.75" customHeight="1">
      <c r="A98" s="12">
        <v>94</v>
      </c>
      <c r="B98" s="13" t="s">
        <v>219</v>
      </c>
      <c r="C98" s="14" t="s">
        <v>811</v>
      </c>
      <c r="D98" s="28"/>
      <c r="E98" s="53"/>
      <c r="F98" s="55">
        <f t="shared" si="36"/>
      </c>
      <c r="G98" s="56"/>
      <c r="H98" s="57">
        <f t="shared" si="37"/>
      </c>
      <c r="I98" s="53"/>
      <c r="J98" s="55">
        <f t="shared" si="38"/>
      </c>
      <c r="K98" s="56"/>
      <c r="L98" s="59">
        <f t="shared" si="39"/>
      </c>
      <c r="M98" s="54">
        <v>0.02310185185185185</v>
      </c>
      <c r="N98" s="55">
        <f t="shared" si="40"/>
        <v>689.3787575150302</v>
      </c>
      <c r="O98" s="56"/>
      <c r="P98" s="44">
        <f t="shared" si="33"/>
      </c>
      <c r="Q98" s="52">
        <f t="shared" si="34"/>
        <v>689.3787575150302</v>
      </c>
      <c r="R98" s="52">
        <f t="shared" si="35"/>
        <v>689.3787575150302</v>
      </c>
      <c r="S98" s="41"/>
      <c r="T98" s="41"/>
      <c r="U98" s="41"/>
      <c r="V98" s="41"/>
      <c r="W98" s="41"/>
    </row>
    <row r="99" spans="1:25" s="24" customFormat="1" ht="12.75" customHeight="1">
      <c r="A99" s="12">
        <v>95</v>
      </c>
      <c r="B99" s="84" t="s">
        <v>299</v>
      </c>
      <c r="C99" s="84" t="s">
        <v>317</v>
      </c>
      <c r="D99" s="84" t="s">
        <v>289</v>
      </c>
      <c r="E99" s="53"/>
      <c r="F99" s="55">
        <f t="shared" si="36"/>
      </c>
      <c r="G99" s="56">
        <v>0.02210648148148148</v>
      </c>
      <c r="H99" s="57">
        <f t="shared" si="37"/>
        <v>687.434554973822</v>
      </c>
      <c r="I99" s="53"/>
      <c r="J99" s="55">
        <f t="shared" si="38"/>
      </c>
      <c r="K99" s="56"/>
      <c r="L99" s="59">
        <f t="shared" si="39"/>
      </c>
      <c r="M99" s="54"/>
      <c r="N99" s="55">
        <f t="shared" si="40"/>
      </c>
      <c r="O99" s="56"/>
      <c r="P99" s="44">
        <f t="shared" si="33"/>
      </c>
      <c r="Q99" s="52">
        <f t="shared" si="34"/>
        <v>687.434554973822</v>
      </c>
      <c r="R99" s="52">
        <f t="shared" si="35"/>
        <v>687.434554973822</v>
      </c>
      <c r="S99" s="15">
        <f>IF(F99="",0,F99)</f>
        <v>0</v>
      </c>
      <c r="T99" s="15">
        <f>IF(H99="",0,H99)</f>
        <v>687.434554973822</v>
      </c>
      <c r="U99" s="15">
        <f>IF(J99="",0,J99)</f>
        <v>0</v>
      </c>
      <c r="V99" s="15">
        <f>IF(L99="",0,L99)</f>
        <v>0</v>
      </c>
      <c r="W99" s="15">
        <f>IF(N99="",0,N99)</f>
        <v>0</v>
      </c>
      <c r="X99" s="15">
        <f>IF(P99="",0,P99)</f>
        <v>0</v>
      </c>
      <c r="Y99" s="42"/>
    </row>
    <row r="100" spans="1:23" s="24" customFormat="1" ht="12.75" customHeight="1">
      <c r="A100" s="12">
        <v>96</v>
      </c>
      <c r="B100" s="13" t="s">
        <v>296</v>
      </c>
      <c r="C100" s="14" t="s">
        <v>812</v>
      </c>
      <c r="D100" s="28"/>
      <c r="E100" s="53"/>
      <c r="F100" s="55">
        <f t="shared" si="36"/>
      </c>
      <c r="G100" s="56"/>
      <c r="H100" s="57">
        <f t="shared" si="37"/>
      </c>
      <c r="I100" s="53"/>
      <c r="J100" s="55">
        <f t="shared" si="38"/>
      </c>
      <c r="K100" s="56"/>
      <c r="L100" s="59">
        <f t="shared" si="39"/>
      </c>
      <c r="M100" s="54">
        <v>0.023194444444444445</v>
      </c>
      <c r="N100" s="55">
        <f t="shared" si="40"/>
        <v>686.626746506986</v>
      </c>
      <c r="O100" s="56"/>
      <c r="P100" s="44">
        <f t="shared" si="33"/>
      </c>
      <c r="Q100" s="52">
        <f t="shared" si="34"/>
        <v>686.626746506986</v>
      </c>
      <c r="R100" s="52">
        <f t="shared" si="35"/>
        <v>686.626746506986</v>
      </c>
      <c r="S100" s="41"/>
      <c r="T100" s="41"/>
      <c r="U100" s="41"/>
      <c r="V100" s="41"/>
      <c r="W100" s="41"/>
    </row>
    <row r="101" spans="1:24" s="24" customFormat="1" ht="12.75" customHeight="1">
      <c r="A101" s="12">
        <v>97</v>
      </c>
      <c r="B101" s="14" t="s">
        <v>354</v>
      </c>
      <c r="C101" s="14" t="s">
        <v>540</v>
      </c>
      <c r="D101" s="28"/>
      <c r="E101" s="53"/>
      <c r="F101" s="55">
        <f t="shared" si="36"/>
      </c>
      <c r="G101" s="56"/>
      <c r="H101" s="57">
        <f t="shared" si="37"/>
      </c>
      <c r="I101" s="53">
        <v>0.023460648148148147</v>
      </c>
      <c r="J101" s="55">
        <f t="shared" si="38"/>
        <v>685.2491366551553</v>
      </c>
      <c r="K101" s="56"/>
      <c r="L101" s="59">
        <f t="shared" si="39"/>
      </c>
      <c r="M101" s="54"/>
      <c r="N101" s="55">
        <f t="shared" si="40"/>
      </c>
      <c r="O101" s="56"/>
      <c r="P101" s="44">
        <f aca="true" t="shared" si="41" ref="P101:P132">IF(O101="","",O$2/(O101)*$T$3)</f>
      </c>
      <c r="Q101" s="52">
        <f aca="true" t="shared" si="42" ref="Q101:Q132">IF(B101="","",SUM(F101,H101,J101,L101,N101,P101))</f>
        <v>685.2491366551553</v>
      </c>
      <c r="R101" s="52">
        <f aca="true" t="shared" si="43" ref="R101:R132">IF(Q101="","",IF(COUNT(S101:X101)&lt;$T$2,Q101,IF(COUNT(S101:X101)=$T$2,Q101-MIN(S101:X101),Q101-MIN(S101:X101)-SMALL(S101:X101,2)-SMALL(S101:X101,3))))</f>
        <v>685.2491366551553</v>
      </c>
      <c r="S101" s="15">
        <f>IF(F101="",0,F101)</f>
        <v>0</v>
      </c>
      <c r="T101" s="15">
        <f>IF(H101="",0,H101)</f>
        <v>0</v>
      </c>
      <c r="U101" s="15">
        <f>IF(J101="",0,J101)</f>
        <v>685.2491366551553</v>
      </c>
      <c r="V101" s="15">
        <f>IF(L101="",0,L101)</f>
        <v>0</v>
      </c>
      <c r="W101" s="15">
        <f>IF(N101="",0,N101)</f>
        <v>0</v>
      </c>
      <c r="X101" s="15">
        <f>IF(P101="",0,P101)</f>
        <v>0</v>
      </c>
    </row>
    <row r="102" spans="1:24" s="24" customFormat="1" ht="12.75" customHeight="1">
      <c r="A102" s="12">
        <v>98</v>
      </c>
      <c r="B102" s="13" t="s">
        <v>535</v>
      </c>
      <c r="C102" s="14" t="s">
        <v>536</v>
      </c>
      <c r="D102" s="28"/>
      <c r="E102" s="53"/>
      <c r="F102" s="55">
        <f t="shared" si="36"/>
      </c>
      <c r="G102" s="56"/>
      <c r="H102" s="57">
        <f t="shared" si="37"/>
      </c>
      <c r="I102" s="53"/>
      <c r="J102" s="55">
        <f t="shared" si="38"/>
      </c>
      <c r="K102" s="56">
        <v>0.012465277774026617</v>
      </c>
      <c r="L102" s="59">
        <f t="shared" si="39"/>
        <v>682.4512536872634</v>
      </c>
      <c r="M102" s="54"/>
      <c r="N102" s="55">
        <f t="shared" si="40"/>
      </c>
      <c r="O102" s="56"/>
      <c r="P102" s="44">
        <f t="shared" si="41"/>
      </c>
      <c r="Q102" s="52">
        <f t="shared" si="42"/>
        <v>682.4512536872634</v>
      </c>
      <c r="R102" s="52">
        <f t="shared" si="43"/>
        <v>682.4512536872634</v>
      </c>
      <c r="S102" s="15">
        <f>IF(F102="",0,F102)</f>
        <v>0</v>
      </c>
      <c r="T102" s="15">
        <f>IF(H102="",0,H102)</f>
        <v>0</v>
      </c>
      <c r="U102" s="15">
        <f>IF(J102="",0,J102)</f>
        <v>0</v>
      </c>
      <c r="V102" s="15">
        <f>IF(L102="",0,L102)</f>
        <v>682.4512536872634</v>
      </c>
      <c r="W102" s="15">
        <f>IF(N102="",0,N102)</f>
        <v>0</v>
      </c>
      <c r="X102" s="15">
        <f>IF(P102="",0,P102)</f>
        <v>0</v>
      </c>
    </row>
    <row r="103" spans="1:23" s="24" customFormat="1" ht="12.75" customHeight="1">
      <c r="A103" s="12">
        <v>99</v>
      </c>
      <c r="B103" s="13" t="s">
        <v>813</v>
      </c>
      <c r="C103" s="14" t="s">
        <v>814</v>
      </c>
      <c r="D103" s="28"/>
      <c r="E103" s="53"/>
      <c r="F103" s="55">
        <f t="shared" si="36"/>
      </c>
      <c r="G103" s="56"/>
      <c r="H103" s="57">
        <f t="shared" si="37"/>
      </c>
      <c r="I103" s="53"/>
      <c r="J103" s="55">
        <f t="shared" si="38"/>
      </c>
      <c r="K103" s="56"/>
      <c r="L103" s="59">
        <f t="shared" si="39"/>
      </c>
      <c r="M103" s="54">
        <v>0.02337962962962963</v>
      </c>
      <c r="N103" s="55">
        <f t="shared" si="40"/>
        <v>681.1881188118813</v>
      </c>
      <c r="O103" s="56"/>
      <c r="P103" s="44">
        <f t="shared" si="41"/>
      </c>
      <c r="Q103" s="52">
        <f t="shared" si="42"/>
        <v>681.1881188118813</v>
      </c>
      <c r="R103" s="52">
        <f t="shared" si="43"/>
        <v>681.1881188118813</v>
      </c>
      <c r="S103" s="41"/>
      <c r="T103" s="41"/>
      <c r="U103" s="41"/>
      <c r="V103" s="41"/>
      <c r="W103" s="41"/>
    </row>
    <row r="104" spans="1:23" s="24" customFormat="1" ht="12.75" customHeight="1">
      <c r="A104" s="12">
        <v>100</v>
      </c>
      <c r="B104" s="13" t="s">
        <v>815</v>
      </c>
      <c r="C104" s="14" t="s">
        <v>816</v>
      </c>
      <c r="D104" s="28"/>
      <c r="E104" s="53"/>
      <c r="F104" s="55">
        <f t="shared" si="36"/>
      </c>
      <c r="G104" s="56"/>
      <c r="H104" s="57">
        <f t="shared" si="37"/>
      </c>
      <c r="I104" s="53"/>
      <c r="J104" s="55">
        <f t="shared" si="38"/>
      </c>
      <c r="K104" s="56"/>
      <c r="L104" s="59">
        <f t="shared" si="39"/>
      </c>
      <c r="M104" s="54">
        <v>0.023622685185185188</v>
      </c>
      <c r="N104" s="55">
        <f t="shared" si="40"/>
        <v>674.1793238608525</v>
      </c>
      <c r="O104" s="56"/>
      <c r="P104" s="44">
        <f t="shared" si="41"/>
      </c>
      <c r="Q104" s="52">
        <f t="shared" si="42"/>
        <v>674.1793238608525</v>
      </c>
      <c r="R104" s="52">
        <f t="shared" si="43"/>
        <v>674.1793238608525</v>
      </c>
      <c r="S104" s="41"/>
      <c r="T104" s="41"/>
      <c r="U104" s="41"/>
      <c r="V104" s="41"/>
      <c r="W104" s="41"/>
    </row>
    <row r="105" spans="1:24" s="24" customFormat="1" ht="12.75">
      <c r="A105" s="12">
        <v>101</v>
      </c>
      <c r="B105" s="84" t="s">
        <v>140</v>
      </c>
      <c r="C105" s="84" t="s">
        <v>318</v>
      </c>
      <c r="D105" s="84" t="s">
        <v>289</v>
      </c>
      <c r="E105" s="53"/>
      <c r="F105" s="55">
        <f t="shared" si="36"/>
      </c>
      <c r="G105" s="56">
        <v>0.022569444444444444</v>
      </c>
      <c r="H105" s="57">
        <f t="shared" si="37"/>
        <v>673.3333333333334</v>
      </c>
      <c r="I105" s="53"/>
      <c r="J105" s="55">
        <f t="shared" si="38"/>
      </c>
      <c r="K105" s="56"/>
      <c r="L105" s="59">
        <f t="shared" si="39"/>
      </c>
      <c r="M105" s="54"/>
      <c r="N105" s="55">
        <f t="shared" si="40"/>
      </c>
      <c r="O105" s="56"/>
      <c r="P105" s="44">
        <f t="shared" si="41"/>
      </c>
      <c r="Q105" s="52">
        <f t="shared" si="42"/>
        <v>673.3333333333334</v>
      </c>
      <c r="R105" s="52">
        <f t="shared" si="43"/>
        <v>673.3333333333334</v>
      </c>
      <c r="S105" s="15">
        <f>IF(F105="",0,F105)</f>
        <v>0</v>
      </c>
      <c r="T105" s="15">
        <f>IF(H105="",0,H105)</f>
        <v>673.3333333333334</v>
      </c>
      <c r="U105" s="15">
        <f>IF(J105="",0,J105)</f>
        <v>0</v>
      </c>
      <c r="V105" s="15">
        <f>IF(L105="",0,L105)</f>
        <v>0</v>
      </c>
      <c r="W105" s="15">
        <f>IF(N105="",0,N105)</f>
        <v>0</v>
      </c>
      <c r="X105" s="15">
        <f>IF(P105="",0,P105)</f>
        <v>0</v>
      </c>
    </row>
    <row r="106" spans="1:24" s="24" customFormat="1" ht="12.75">
      <c r="A106" s="12">
        <v>102</v>
      </c>
      <c r="B106" s="13" t="s">
        <v>537</v>
      </c>
      <c r="C106" s="14" t="s">
        <v>509</v>
      </c>
      <c r="D106" s="28"/>
      <c r="E106" s="53"/>
      <c r="F106" s="55">
        <f t="shared" si="36"/>
      </c>
      <c r="G106" s="56"/>
      <c r="H106" s="57">
        <f t="shared" si="37"/>
      </c>
      <c r="I106" s="53"/>
      <c r="J106" s="55">
        <f t="shared" si="38"/>
      </c>
      <c r="K106" s="56">
        <v>0.012719907412247267</v>
      </c>
      <c r="L106" s="59">
        <f t="shared" si="39"/>
        <v>668.7898086627263</v>
      </c>
      <c r="M106" s="54"/>
      <c r="N106" s="55">
        <f t="shared" si="40"/>
      </c>
      <c r="O106" s="56"/>
      <c r="P106" s="44">
        <f t="shared" si="41"/>
      </c>
      <c r="Q106" s="52">
        <f t="shared" si="42"/>
        <v>668.7898086627263</v>
      </c>
      <c r="R106" s="52">
        <f t="shared" si="43"/>
        <v>668.7898086627263</v>
      </c>
      <c r="S106" s="15">
        <f>IF(F106="",0,F106)</f>
        <v>0</v>
      </c>
      <c r="T106" s="15">
        <f>IF(H106="",0,H106)</f>
        <v>0</v>
      </c>
      <c r="U106" s="15">
        <f>IF(J106="",0,J106)</f>
        <v>0</v>
      </c>
      <c r="V106" s="15">
        <f>IF(L106="",0,L106)</f>
        <v>668.7898086627263</v>
      </c>
      <c r="W106" s="15">
        <f>IF(N106="",0,N106)</f>
        <v>0</v>
      </c>
      <c r="X106" s="15">
        <f>IF(P106="",0,P106)</f>
        <v>0</v>
      </c>
    </row>
    <row r="107" spans="1:24" s="24" customFormat="1" ht="12.75">
      <c r="A107" s="12">
        <v>103</v>
      </c>
      <c r="B107" s="84" t="s">
        <v>300</v>
      </c>
      <c r="C107" s="84" t="s">
        <v>319</v>
      </c>
      <c r="D107" s="84" t="s">
        <v>289</v>
      </c>
      <c r="E107" s="53"/>
      <c r="F107" s="55">
        <f t="shared" si="36"/>
      </c>
      <c r="G107" s="56">
        <v>0.02273148148148148</v>
      </c>
      <c r="H107" s="57">
        <f t="shared" si="37"/>
        <v>668.5336048879838</v>
      </c>
      <c r="I107" s="53"/>
      <c r="J107" s="55">
        <f t="shared" si="38"/>
      </c>
      <c r="K107" s="56"/>
      <c r="L107" s="59">
        <f t="shared" si="39"/>
      </c>
      <c r="M107" s="54"/>
      <c r="N107" s="55">
        <f t="shared" si="40"/>
      </c>
      <c r="O107" s="56"/>
      <c r="P107" s="44">
        <f t="shared" si="41"/>
      </c>
      <c r="Q107" s="52">
        <f t="shared" si="42"/>
        <v>668.5336048879838</v>
      </c>
      <c r="R107" s="52">
        <f t="shared" si="43"/>
        <v>668.5336048879838</v>
      </c>
      <c r="S107" s="15">
        <f>IF(F107="",0,F107)</f>
        <v>0</v>
      </c>
      <c r="T107" s="15">
        <f>IF(H107="",0,H107)</f>
        <v>668.5336048879838</v>
      </c>
      <c r="U107" s="15">
        <f>IF(J107="",0,J107)</f>
        <v>0</v>
      </c>
      <c r="V107" s="15">
        <f>IF(L107="",0,L107)</f>
        <v>0</v>
      </c>
      <c r="W107" s="15">
        <f>IF(N107="",0,N107)</f>
        <v>0</v>
      </c>
      <c r="X107" s="15">
        <f>IF(P107="",0,P107)</f>
        <v>0</v>
      </c>
    </row>
    <row r="108" spans="1:24" s="24" customFormat="1" ht="12.75">
      <c r="A108" s="12">
        <v>104</v>
      </c>
      <c r="B108" s="84" t="s">
        <v>117</v>
      </c>
      <c r="C108" s="84" t="s">
        <v>320</v>
      </c>
      <c r="D108" s="84" t="s">
        <v>289</v>
      </c>
      <c r="E108" s="53"/>
      <c r="F108" s="55">
        <f t="shared" si="36"/>
      </c>
      <c r="G108" s="56">
        <v>0.02273148148148148</v>
      </c>
      <c r="H108" s="57">
        <f t="shared" si="37"/>
        <v>668.5336048879838</v>
      </c>
      <c r="I108" s="53"/>
      <c r="J108" s="55">
        <f t="shared" si="38"/>
      </c>
      <c r="K108" s="56"/>
      <c r="L108" s="59">
        <f t="shared" si="39"/>
      </c>
      <c r="M108" s="54"/>
      <c r="N108" s="55">
        <f t="shared" si="40"/>
      </c>
      <c r="O108" s="56"/>
      <c r="P108" s="44">
        <f t="shared" si="41"/>
      </c>
      <c r="Q108" s="52">
        <f t="shared" si="42"/>
        <v>668.5336048879838</v>
      </c>
      <c r="R108" s="52">
        <f t="shared" si="43"/>
        <v>668.5336048879838</v>
      </c>
      <c r="S108" s="15">
        <f>IF(F108="",0,F108)</f>
        <v>0</v>
      </c>
      <c r="T108" s="15">
        <f>IF(H108="",0,H108)</f>
        <v>668.5336048879838</v>
      </c>
      <c r="U108" s="15">
        <f>IF(J108="",0,J108)</f>
        <v>0</v>
      </c>
      <c r="V108" s="15">
        <f>IF(L108="",0,L108)</f>
        <v>0</v>
      </c>
      <c r="W108" s="15">
        <f>IF(N108="",0,N108)</f>
        <v>0</v>
      </c>
      <c r="X108" s="15">
        <f>IF(P108="",0,P108)</f>
        <v>0</v>
      </c>
    </row>
    <row r="109" spans="1:24" s="24" customFormat="1" ht="12.75">
      <c r="A109" s="12">
        <v>105</v>
      </c>
      <c r="B109" s="84" t="s">
        <v>140</v>
      </c>
      <c r="C109" s="84" t="s">
        <v>319</v>
      </c>
      <c r="D109" s="84" t="s">
        <v>289</v>
      </c>
      <c r="E109" s="53"/>
      <c r="F109" s="55">
        <f t="shared" si="36"/>
      </c>
      <c r="G109" s="56">
        <v>0.02287037037037037</v>
      </c>
      <c r="H109" s="57">
        <f t="shared" si="37"/>
        <v>664.4736842105264</v>
      </c>
      <c r="I109" s="53"/>
      <c r="J109" s="55">
        <f t="shared" si="38"/>
      </c>
      <c r="K109" s="56"/>
      <c r="L109" s="59">
        <f t="shared" si="39"/>
      </c>
      <c r="M109" s="54"/>
      <c r="N109" s="55">
        <f t="shared" si="40"/>
      </c>
      <c r="O109" s="56"/>
      <c r="P109" s="44">
        <f t="shared" si="41"/>
      </c>
      <c r="Q109" s="52">
        <f t="shared" si="42"/>
        <v>664.4736842105264</v>
      </c>
      <c r="R109" s="52">
        <f t="shared" si="43"/>
        <v>664.4736842105264</v>
      </c>
      <c r="S109" s="15">
        <f>IF(F109="",0,F109)</f>
        <v>0</v>
      </c>
      <c r="T109" s="15">
        <f>IF(H109="",0,H109)</f>
        <v>664.4736842105264</v>
      </c>
      <c r="U109" s="15">
        <f>IF(J109="",0,J109)</f>
        <v>0</v>
      </c>
      <c r="V109" s="15">
        <f>IF(L109="",0,L109)</f>
        <v>0</v>
      </c>
      <c r="W109" s="15">
        <f>IF(N109="",0,N109)</f>
        <v>0</v>
      </c>
      <c r="X109" s="15">
        <f>IF(P109="",0,P109)</f>
        <v>0</v>
      </c>
    </row>
    <row r="110" spans="1:23" s="24" customFormat="1" ht="12.75">
      <c r="A110" s="12">
        <v>106</v>
      </c>
      <c r="B110" s="13" t="s">
        <v>109</v>
      </c>
      <c r="C110" s="14" t="s">
        <v>370</v>
      </c>
      <c r="D110" s="28"/>
      <c r="E110" s="53"/>
      <c r="F110" s="55">
        <f t="shared" si="36"/>
      </c>
      <c r="G110" s="56"/>
      <c r="H110" s="57">
        <f t="shared" si="37"/>
      </c>
      <c r="I110" s="53"/>
      <c r="J110" s="55">
        <f t="shared" si="38"/>
      </c>
      <c r="K110" s="56"/>
      <c r="L110" s="59">
        <f t="shared" si="39"/>
      </c>
      <c r="M110" s="54">
        <v>0.024050925925925924</v>
      </c>
      <c r="N110" s="55">
        <f t="shared" si="40"/>
        <v>662.1751684311839</v>
      </c>
      <c r="O110" s="56"/>
      <c r="P110" s="44">
        <f t="shared" si="41"/>
      </c>
      <c r="Q110" s="52">
        <f t="shared" si="42"/>
        <v>662.1751684311839</v>
      </c>
      <c r="R110" s="52">
        <f t="shared" si="43"/>
        <v>662.1751684311839</v>
      </c>
      <c r="S110" s="41"/>
      <c r="T110" s="41"/>
      <c r="U110" s="41"/>
      <c r="V110" s="41"/>
      <c r="W110" s="41"/>
    </row>
    <row r="111" spans="1:24" s="24" customFormat="1" ht="12.75">
      <c r="A111" s="12">
        <v>107</v>
      </c>
      <c r="B111" s="84" t="s">
        <v>301</v>
      </c>
      <c r="C111" s="84" t="s">
        <v>213</v>
      </c>
      <c r="D111" s="84" t="s">
        <v>289</v>
      </c>
      <c r="E111" s="53"/>
      <c r="F111" s="55">
        <f t="shared" si="36"/>
      </c>
      <c r="G111" s="56">
        <v>0.022951388888888886</v>
      </c>
      <c r="H111" s="57">
        <f t="shared" si="37"/>
        <v>662.1280887544125</v>
      </c>
      <c r="I111" s="53"/>
      <c r="J111" s="55">
        <f t="shared" si="38"/>
      </c>
      <c r="K111" s="56"/>
      <c r="L111" s="59">
        <f t="shared" si="39"/>
      </c>
      <c r="M111" s="54"/>
      <c r="N111" s="55">
        <f t="shared" si="40"/>
      </c>
      <c r="O111" s="56"/>
      <c r="P111" s="44">
        <f t="shared" si="41"/>
      </c>
      <c r="Q111" s="52">
        <f t="shared" si="42"/>
        <v>662.1280887544125</v>
      </c>
      <c r="R111" s="52">
        <f t="shared" si="43"/>
        <v>662.1280887544125</v>
      </c>
      <c r="S111" s="15">
        <f>IF(F111="",0,F111)</f>
        <v>0</v>
      </c>
      <c r="T111" s="15">
        <f>IF(H111="",0,H111)</f>
        <v>662.1280887544125</v>
      </c>
      <c r="U111" s="15">
        <f>IF(J111="",0,J111)</f>
        <v>0</v>
      </c>
      <c r="V111" s="15">
        <f>IF(L111="",0,L111)</f>
        <v>0</v>
      </c>
      <c r="W111" s="15">
        <f>IF(N111="",0,N111)</f>
        <v>0</v>
      </c>
      <c r="X111" s="15">
        <f>IF(P111="",0,P111)</f>
        <v>0</v>
      </c>
    </row>
    <row r="112" spans="1:23" s="24" customFormat="1" ht="12.75">
      <c r="A112" s="12">
        <v>108</v>
      </c>
      <c r="B112" s="13" t="s">
        <v>817</v>
      </c>
      <c r="C112" s="14" t="s">
        <v>716</v>
      </c>
      <c r="D112" s="28"/>
      <c r="E112" s="53"/>
      <c r="F112" s="55"/>
      <c r="G112" s="56"/>
      <c r="H112" s="57"/>
      <c r="I112" s="53"/>
      <c r="J112" s="55"/>
      <c r="K112" s="56"/>
      <c r="L112" s="59"/>
      <c r="M112" s="54">
        <v>0.0240625</v>
      </c>
      <c r="N112" s="55">
        <f t="shared" si="40"/>
        <v>661.856661856662</v>
      </c>
      <c r="O112" s="56"/>
      <c r="P112" s="44">
        <f t="shared" si="41"/>
      </c>
      <c r="Q112" s="52">
        <f t="shared" si="42"/>
        <v>661.856661856662</v>
      </c>
      <c r="R112" s="52">
        <f t="shared" si="43"/>
        <v>661.856661856662</v>
      </c>
      <c r="S112" s="41"/>
      <c r="T112" s="41"/>
      <c r="U112" s="41"/>
      <c r="V112" s="41"/>
      <c r="W112" s="41"/>
    </row>
    <row r="113" spans="1:23" s="24" customFormat="1" ht="12.75">
      <c r="A113" s="12">
        <v>109</v>
      </c>
      <c r="B113" s="13" t="s">
        <v>490</v>
      </c>
      <c r="C113" s="14" t="s">
        <v>818</v>
      </c>
      <c r="D113" s="28"/>
      <c r="E113" s="53"/>
      <c r="F113" s="55"/>
      <c r="G113" s="56"/>
      <c r="H113" s="57"/>
      <c r="I113" s="53"/>
      <c r="J113" s="55"/>
      <c r="K113" s="56"/>
      <c r="L113" s="59"/>
      <c r="M113" s="54">
        <v>0.024270833333333335</v>
      </c>
      <c r="N113" s="55">
        <f t="shared" si="40"/>
        <v>656.1754887935145</v>
      </c>
      <c r="O113" s="56"/>
      <c r="P113" s="44">
        <f t="shared" si="41"/>
      </c>
      <c r="Q113" s="52">
        <f t="shared" si="42"/>
        <v>656.1754887935145</v>
      </c>
      <c r="R113" s="52">
        <f t="shared" si="43"/>
        <v>656.1754887935145</v>
      </c>
      <c r="S113" s="41"/>
      <c r="T113" s="41"/>
      <c r="U113" s="41"/>
      <c r="V113" s="41"/>
      <c r="W113" s="41"/>
    </row>
    <row r="114" spans="1:23" s="24" customFormat="1" ht="12.75">
      <c r="A114" s="12">
        <v>110</v>
      </c>
      <c r="B114" s="100" t="s">
        <v>821</v>
      </c>
      <c r="C114" s="14" t="s">
        <v>819</v>
      </c>
      <c r="D114" s="28"/>
      <c r="E114" s="53"/>
      <c r="F114" s="55"/>
      <c r="G114" s="56"/>
      <c r="H114" s="57"/>
      <c r="I114" s="53"/>
      <c r="J114" s="55"/>
      <c r="K114" s="56"/>
      <c r="L114" s="59"/>
      <c r="M114" s="54">
        <v>0.024467592592592593</v>
      </c>
      <c r="N114" s="55">
        <f aca="true" t="shared" si="44" ref="N114:N141">IF(M114="","",M$2/(M114)*$T$3)</f>
        <v>650.8987701040681</v>
      </c>
      <c r="O114" s="56"/>
      <c r="P114" s="44">
        <f t="shared" si="41"/>
      </c>
      <c r="Q114" s="52">
        <f t="shared" si="42"/>
        <v>650.8987701040681</v>
      </c>
      <c r="R114" s="52">
        <f t="shared" si="43"/>
        <v>650.8987701040681</v>
      </c>
      <c r="S114" s="41"/>
      <c r="T114" s="41"/>
      <c r="U114" s="41"/>
      <c r="V114" s="41"/>
      <c r="W114" s="41"/>
    </row>
    <row r="115" spans="1:24" s="24" customFormat="1" ht="12.75">
      <c r="A115" s="12">
        <v>111</v>
      </c>
      <c r="B115" s="14" t="s">
        <v>103</v>
      </c>
      <c r="C115" s="14" t="s">
        <v>594</v>
      </c>
      <c r="D115" s="28"/>
      <c r="E115" s="53"/>
      <c r="F115" s="55">
        <f>IF(E115="","",E$2/(E115)*$T$3)</f>
      </c>
      <c r="G115" s="56"/>
      <c r="H115" s="57">
        <f>IF(G115="","",G$2/(G115)*$T$3)</f>
      </c>
      <c r="I115" s="53">
        <v>0.024733796296296295</v>
      </c>
      <c r="J115" s="55">
        <f>IF(I115="","",I$2/(I115)*$T$3)</f>
        <v>649.9766027140851</v>
      </c>
      <c r="K115" s="56"/>
      <c r="L115" s="59">
        <f>IF(K115="","",K$2/(K115)*$T$3)</f>
      </c>
      <c r="M115" s="54"/>
      <c r="N115" s="55">
        <f t="shared" si="44"/>
      </c>
      <c r="O115" s="56"/>
      <c r="P115" s="44">
        <f t="shared" si="41"/>
      </c>
      <c r="Q115" s="52">
        <f t="shared" si="42"/>
        <v>649.9766027140851</v>
      </c>
      <c r="R115" s="52">
        <f t="shared" si="43"/>
        <v>649.9766027140851</v>
      </c>
      <c r="S115" s="15">
        <f>IF(F115="",0,F115)</f>
        <v>0</v>
      </c>
      <c r="T115" s="15">
        <f>IF(H115="",0,H115)</f>
        <v>0</v>
      </c>
      <c r="U115" s="15">
        <f>IF(J115="",0,J115)</f>
        <v>649.9766027140851</v>
      </c>
      <c r="V115" s="15">
        <f>IF(L115="",0,L115)</f>
        <v>0</v>
      </c>
      <c r="W115" s="15">
        <f>IF(N115="",0,N115)</f>
        <v>0</v>
      </c>
      <c r="X115" s="15">
        <f>IF(P115="",0,P115)</f>
        <v>0</v>
      </c>
    </row>
    <row r="116" spans="1:24" s="24" customFormat="1" ht="12.75">
      <c r="A116" s="12">
        <v>112</v>
      </c>
      <c r="B116" s="84" t="s">
        <v>302</v>
      </c>
      <c r="C116" s="84" t="s">
        <v>321</v>
      </c>
      <c r="D116" s="84" t="s">
        <v>289</v>
      </c>
      <c r="E116" s="53"/>
      <c r="F116" s="55">
        <f>IF(E116="","",E$2/(E116)*$T$3)</f>
      </c>
      <c r="G116" s="56">
        <v>0.0234375</v>
      </c>
      <c r="H116" s="57">
        <f>IF(G116="","",G$2/(G116)*$T$3)</f>
        <v>648.395061728395</v>
      </c>
      <c r="I116" s="53"/>
      <c r="J116" s="55">
        <f>IF(I116="","",I$2/(I116)*$T$3)</f>
      </c>
      <c r="K116" s="56"/>
      <c r="L116" s="59">
        <f>IF(K116="","",K$2/(K116)*$T$3)</f>
      </c>
      <c r="M116" s="54"/>
      <c r="N116" s="55">
        <f t="shared" si="44"/>
      </c>
      <c r="O116" s="56"/>
      <c r="P116" s="44">
        <f t="shared" si="41"/>
      </c>
      <c r="Q116" s="52">
        <f t="shared" si="42"/>
        <v>648.395061728395</v>
      </c>
      <c r="R116" s="52">
        <f t="shared" si="43"/>
        <v>648.395061728395</v>
      </c>
      <c r="S116" s="15">
        <f>IF(F116="",0,F116)</f>
        <v>0</v>
      </c>
      <c r="T116" s="15">
        <f>IF(H116="",0,H116)</f>
        <v>648.395061728395</v>
      </c>
      <c r="U116" s="15">
        <f>IF(J116="",0,J116)</f>
        <v>0</v>
      </c>
      <c r="V116" s="15">
        <f>IF(L116="",0,L116)</f>
        <v>0</v>
      </c>
      <c r="W116" s="15">
        <f>IF(N116="",0,N116)</f>
        <v>0</v>
      </c>
      <c r="X116" s="15">
        <f>IF(P116="",0,P116)</f>
        <v>0</v>
      </c>
    </row>
    <row r="117" spans="1:24" s="24" customFormat="1" ht="12.75">
      <c r="A117" s="12">
        <v>113</v>
      </c>
      <c r="B117" s="84" t="s">
        <v>303</v>
      </c>
      <c r="C117" s="84" t="s">
        <v>322</v>
      </c>
      <c r="D117" s="84" t="s">
        <v>289</v>
      </c>
      <c r="E117" s="53"/>
      <c r="F117" s="55">
        <f>IF(E117="","",E$2/(E117)*$T$3)</f>
      </c>
      <c r="G117" s="56">
        <v>0.024050925925925924</v>
      </c>
      <c r="H117" s="57">
        <f>IF(G117="","",G$2/(G117)*$T$3)</f>
        <v>631.8575553416748</v>
      </c>
      <c r="I117" s="53"/>
      <c r="J117" s="55">
        <f>IF(I117="","",I$2/(I117)*$T$3)</f>
      </c>
      <c r="K117" s="56"/>
      <c r="L117" s="59">
        <f>IF(K117="","",K$2/(K117)*$T$3)</f>
      </c>
      <c r="M117" s="54"/>
      <c r="N117" s="55">
        <f t="shared" si="44"/>
      </c>
      <c r="O117" s="56"/>
      <c r="P117" s="44">
        <f t="shared" si="41"/>
      </c>
      <c r="Q117" s="52">
        <f t="shared" si="42"/>
        <v>631.8575553416748</v>
      </c>
      <c r="R117" s="52">
        <f t="shared" si="43"/>
        <v>631.8575553416748</v>
      </c>
      <c r="S117" s="15">
        <f>IF(F117="",0,F117)</f>
        <v>0</v>
      </c>
      <c r="T117" s="15">
        <f>IF(H117="",0,H117)</f>
        <v>631.8575553416748</v>
      </c>
      <c r="U117" s="15">
        <f>IF(J117="",0,J117)</f>
        <v>0</v>
      </c>
      <c r="V117" s="15">
        <f>IF(L117="",0,L117)</f>
        <v>0</v>
      </c>
      <c r="W117" s="15">
        <f>IF(N117="",0,N117)</f>
        <v>0</v>
      </c>
      <c r="X117" s="15">
        <f>IF(P117="",0,P117)</f>
        <v>0</v>
      </c>
    </row>
    <row r="118" spans="1:24" s="24" customFormat="1" ht="12.75">
      <c r="A118" s="12">
        <v>114</v>
      </c>
      <c r="B118" s="101" t="s">
        <v>304</v>
      </c>
      <c r="C118" s="84" t="s">
        <v>323</v>
      </c>
      <c r="D118" s="84" t="s">
        <v>289</v>
      </c>
      <c r="E118" s="53"/>
      <c r="F118" s="55">
        <f>IF(E118="","",E$2/(E118)*$T$3)</f>
      </c>
      <c r="G118" s="56">
        <v>0.024525462962962968</v>
      </c>
      <c r="H118" s="57">
        <f>IF(G118="","",G$2/(G118)*$T$3)</f>
        <v>619.6319018404906</v>
      </c>
      <c r="I118" s="53"/>
      <c r="J118" s="55">
        <f>IF(I118="","",I$2/(I118)*$T$3)</f>
      </c>
      <c r="K118" s="56"/>
      <c r="L118" s="59">
        <f>IF(K118="","",K$2/(K118)*$T$3)</f>
      </c>
      <c r="M118" s="54"/>
      <c r="N118" s="55">
        <f t="shared" si="44"/>
      </c>
      <c r="O118" s="56"/>
      <c r="P118" s="44">
        <f t="shared" si="41"/>
      </c>
      <c r="Q118" s="52">
        <f t="shared" si="42"/>
        <v>619.6319018404906</v>
      </c>
      <c r="R118" s="52">
        <f t="shared" si="43"/>
        <v>619.6319018404906</v>
      </c>
      <c r="S118" s="15">
        <f>IF(F118="",0,F118)</f>
        <v>0</v>
      </c>
      <c r="T118" s="15">
        <f>IF(H118="",0,H118)</f>
        <v>619.6319018404906</v>
      </c>
      <c r="U118" s="15">
        <f>IF(J118="",0,J118)</f>
        <v>0</v>
      </c>
      <c r="V118" s="15">
        <f>IF(L118="",0,L118)</f>
        <v>0</v>
      </c>
      <c r="W118" s="15">
        <f>IF(N118="",0,N118)</f>
        <v>0</v>
      </c>
      <c r="X118" s="15">
        <f>IF(P118="",0,P118)</f>
        <v>0</v>
      </c>
    </row>
    <row r="119" spans="1:23" s="24" customFormat="1" ht="12.75">
      <c r="A119" s="12">
        <v>115</v>
      </c>
      <c r="B119" s="100" t="s">
        <v>821</v>
      </c>
      <c r="C119" s="14" t="s">
        <v>820</v>
      </c>
      <c r="D119" s="28"/>
      <c r="E119" s="53"/>
      <c r="F119" s="55"/>
      <c r="G119" s="56"/>
      <c r="H119" s="57"/>
      <c r="I119" s="53"/>
      <c r="J119" s="55"/>
      <c r="K119" s="56"/>
      <c r="L119" s="59"/>
      <c r="M119" s="54">
        <v>0.02576388888888889</v>
      </c>
      <c r="N119" s="55">
        <f t="shared" si="44"/>
        <v>618.1491464510333</v>
      </c>
      <c r="O119" s="56"/>
      <c r="P119" s="44">
        <f t="shared" si="41"/>
      </c>
      <c r="Q119" s="52">
        <f t="shared" si="42"/>
        <v>618.1491464510333</v>
      </c>
      <c r="R119" s="52">
        <f t="shared" si="43"/>
        <v>618.1491464510333</v>
      </c>
      <c r="S119" s="41"/>
      <c r="T119" s="41"/>
      <c r="U119" s="41"/>
      <c r="V119" s="41"/>
      <c r="W119" s="41"/>
    </row>
    <row r="120" spans="1:23" s="24" customFormat="1" ht="12.75">
      <c r="A120" s="12">
        <v>116</v>
      </c>
      <c r="B120" s="13" t="s">
        <v>139</v>
      </c>
      <c r="C120" s="14" t="s">
        <v>822</v>
      </c>
      <c r="D120" s="28"/>
      <c r="E120" s="53"/>
      <c r="F120" s="55"/>
      <c r="G120" s="56"/>
      <c r="H120" s="57"/>
      <c r="I120" s="53"/>
      <c r="J120" s="55"/>
      <c r="K120" s="56"/>
      <c r="L120" s="59"/>
      <c r="M120" s="54">
        <v>0.02597222222222222</v>
      </c>
      <c r="N120" s="55">
        <f t="shared" si="44"/>
        <v>613.1907308377897</v>
      </c>
      <c r="O120" s="56"/>
      <c r="P120" s="44">
        <f t="shared" si="41"/>
      </c>
      <c r="Q120" s="52">
        <f t="shared" si="42"/>
        <v>613.1907308377897</v>
      </c>
      <c r="R120" s="52">
        <f t="shared" si="43"/>
        <v>613.1907308377897</v>
      </c>
      <c r="S120" s="41"/>
      <c r="T120" s="41"/>
      <c r="U120" s="41"/>
      <c r="V120" s="41"/>
      <c r="W120" s="41"/>
    </row>
    <row r="121" spans="1:24" s="24" customFormat="1" ht="12.75">
      <c r="A121" s="12">
        <v>117</v>
      </c>
      <c r="B121" s="84" t="s">
        <v>49</v>
      </c>
      <c r="C121" s="84" t="s">
        <v>324</v>
      </c>
      <c r="D121" s="84" t="s">
        <v>289</v>
      </c>
      <c r="E121" s="53"/>
      <c r="F121" s="55">
        <f>IF(E121="","",E$2/(E121)*$T$3)</f>
      </c>
      <c r="G121" s="56">
        <v>0.02480324074074074</v>
      </c>
      <c r="H121" s="57">
        <f>IF(G121="","",G$2/(G121)*$T$3)</f>
        <v>612.6924871675221</v>
      </c>
      <c r="I121" s="53"/>
      <c r="J121" s="55">
        <f>IF(I121="","",I$2/(I121)*$T$3)</f>
      </c>
      <c r="K121" s="56"/>
      <c r="L121" s="59">
        <f>IF(K121="","",K$2/(K121)*$T$3)</f>
      </c>
      <c r="M121" s="54"/>
      <c r="N121" s="55">
        <f t="shared" si="44"/>
      </c>
      <c r="O121" s="56"/>
      <c r="P121" s="44">
        <f t="shared" si="41"/>
      </c>
      <c r="Q121" s="52">
        <f t="shared" si="42"/>
        <v>612.6924871675221</v>
      </c>
      <c r="R121" s="52">
        <f t="shared" si="43"/>
        <v>612.6924871675221</v>
      </c>
      <c r="S121" s="15">
        <f>IF(F121="",0,F121)</f>
        <v>0</v>
      </c>
      <c r="T121" s="15">
        <f>IF(H121="",0,H121)</f>
        <v>612.6924871675221</v>
      </c>
      <c r="U121" s="15">
        <f>IF(J121="",0,J121)</f>
        <v>0</v>
      </c>
      <c r="V121" s="15">
        <f>IF(L121="",0,L121)</f>
        <v>0</v>
      </c>
      <c r="W121" s="15">
        <f>IF(N121="",0,N121)</f>
        <v>0</v>
      </c>
      <c r="X121" s="15">
        <f>IF(P121="",0,P121)</f>
        <v>0</v>
      </c>
    </row>
    <row r="122" spans="1:23" s="24" customFormat="1" ht="12.75">
      <c r="A122" s="12">
        <v>118</v>
      </c>
      <c r="B122" s="13" t="s">
        <v>294</v>
      </c>
      <c r="C122" s="14" t="s">
        <v>823</v>
      </c>
      <c r="D122" s="28"/>
      <c r="E122" s="53"/>
      <c r="F122" s="55"/>
      <c r="G122" s="56"/>
      <c r="H122" s="57"/>
      <c r="I122" s="53"/>
      <c r="J122" s="55"/>
      <c r="K122" s="56"/>
      <c r="L122" s="59"/>
      <c r="M122" s="54">
        <v>0.026331018518518517</v>
      </c>
      <c r="N122" s="55">
        <f t="shared" si="44"/>
        <v>604.8351648351648</v>
      </c>
      <c r="O122" s="56"/>
      <c r="P122" s="44">
        <f t="shared" si="41"/>
      </c>
      <c r="Q122" s="52">
        <f t="shared" si="42"/>
        <v>604.8351648351648</v>
      </c>
      <c r="R122" s="52">
        <f t="shared" si="43"/>
        <v>604.8351648351648</v>
      </c>
      <c r="S122" s="41"/>
      <c r="T122" s="41"/>
      <c r="U122" s="41"/>
      <c r="V122" s="41"/>
      <c r="W122" s="41"/>
    </row>
    <row r="123" spans="1:24" s="24" customFormat="1" ht="12.75">
      <c r="A123" s="12">
        <v>119</v>
      </c>
      <c r="B123" s="84" t="s">
        <v>298</v>
      </c>
      <c r="C123" s="84" t="s">
        <v>325</v>
      </c>
      <c r="D123" s="84" t="s">
        <v>289</v>
      </c>
      <c r="E123" s="53"/>
      <c r="F123" s="55">
        <f>IF(E123="","",E$2/(E123)*$T$3)</f>
      </c>
      <c r="G123" s="56">
        <v>0.02528935185185185</v>
      </c>
      <c r="H123" s="57">
        <f>IF(G123="","",G$2/(G123)*$T$3)</f>
        <v>600.9153318077804</v>
      </c>
      <c r="I123" s="53"/>
      <c r="J123" s="55">
        <f>IF(I123="","",I$2/(I123)*$T$3)</f>
      </c>
      <c r="K123" s="56"/>
      <c r="L123" s="59">
        <f>IF(K123="","",K$2/(K123)*$T$3)</f>
      </c>
      <c r="M123" s="54"/>
      <c r="N123" s="55">
        <f t="shared" si="44"/>
      </c>
      <c r="O123" s="56"/>
      <c r="P123" s="44">
        <f t="shared" si="41"/>
      </c>
      <c r="Q123" s="52">
        <f t="shared" si="42"/>
        <v>600.9153318077804</v>
      </c>
      <c r="R123" s="52">
        <f t="shared" si="43"/>
        <v>600.9153318077804</v>
      </c>
      <c r="S123" s="15">
        <f>IF(F123="",0,F123)</f>
        <v>0</v>
      </c>
      <c r="T123" s="15">
        <f>IF(H123="",0,H123)</f>
        <v>600.9153318077804</v>
      </c>
      <c r="U123" s="15">
        <f>IF(J123="",0,J123)</f>
        <v>0</v>
      </c>
      <c r="V123" s="15">
        <f>IF(L123="",0,L123)</f>
        <v>0</v>
      </c>
      <c r="W123" s="15">
        <f>IF(N123="",0,N123)</f>
        <v>0</v>
      </c>
      <c r="X123" s="15">
        <f>IF(P123="",0,P123)</f>
        <v>0</v>
      </c>
    </row>
    <row r="124" spans="1:24" s="24" customFormat="1" ht="12.75">
      <c r="A124" s="12">
        <v>120</v>
      </c>
      <c r="B124" s="84" t="s">
        <v>305</v>
      </c>
      <c r="C124" s="84" t="s">
        <v>326</v>
      </c>
      <c r="D124" s="84" t="s">
        <v>289</v>
      </c>
      <c r="E124" s="53"/>
      <c r="F124" s="55">
        <f>IF(E124="","",E$2/(E124)*$T$3)</f>
      </c>
      <c r="G124" s="56">
        <v>0.025578703703703704</v>
      </c>
      <c r="H124" s="57">
        <f>IF(G124="","",G$2/(G124)*$T$3)</f>
        <v>594.1176470588235</v>
      </c>
      <c r="I124" s="53"/>
      <c r="J124" s="55">
        <f>IF(I124="","",I$2/(I124)*$T$3)</f>
      </c>
      <c r="K124" s="56"/>
      <c r="L124" s="59">
        <f>IF(K124="","",K$2/(K124)*$T$3)</f>
      </c>
      <c r="M124" s="54"/>
      <c r="N124" s="55">
        <f t="shared" si="44"/>
      </c>
      <c r="O124" s="56"/>
      <c r="P124" s="44">
        <f t="shared" si="41"/>
      </c>
      <c r="Q124" s="52">
        <f t="shared" si="42"/>
        <v>594.1176470588235</v>
      </c>
      <c r="R124" s="52">
        <f t="shared" si="43"/>
        <v>594.1176470588235</v>
      </c>
      <c r="S124" s="15">
        <f>IF(F124="",0,F124)</f>
        <v>0</v>
      </c>
      <c r="T124" s="15">
        <f>IF(H124="",0,H124)</f>
        <v>594.1176470588235</v>
      </c>
      <c r="U124" s="15">
        <f>IF(J124="",0,J124)</f>
        <v>0</v>
      </c>
      <c r="V124" s="15">
        <f>IF(L124="",0,L124)</f>
        <v>0</v>
      </c>
      <c r="W124" s="15">
        <f>IF(N124="",0,N124)</f>
        <v>0</v>
      </c>
      <c r="X124" s="15">
        <f>IF(P124="",0,P124)</f>
        <v>0</v>
      </c>
    </row>
    <row r="125" spans="1:23" s="24" customFormat="1" ht="12.75">
      <c r="A125" s="12">
        <v>121</v>
      </c>
      <c r="B125" s="13" t="s">
        <v>490</v>
      </c>
      <c r="C125" s="14" t="s">
        <v>824</v>
      </c>
      <c r="D125" s="28"/>
      <c r="E125" s="53"/>
      <c r="F125" s="55"/>
      <c r="G125" s="56"/>
      <c r="H125" s="57"/>
      <c r="I125" s="53"/>
      <c r="J125" s="55"/>
      <c r="K125" s="56"/>
      <c r="L125" s="59"/>
      <c r="M125" s="54">
        <v>0.026875</v>
      </c>
      <c r="N125" s="55">
        <f t="shared" si="44"/>
        <v>592.5925925925927</v>
      </c>
      <c r="O125" s="56"/>
      <c r="P125" s="44">
        <f t="shared" si="41"/>
      </c>
      <c r="Q125" s="52">
        <f t="shared" si="42"/>
        <v>592.5925925925927</v>
      </c>
      <c r="R125" s="52">
        <f t="shared" si="43"/>
        <v>592.5925925925927</v>
      </c>
      <c r="S125" s="41"/>
      <c r="T125" s="41"/>
      <c r="U125" s="41"/>
      <c r="V125" s="41"/>
      <c r="W125" s="41"/>
    </row>
    <row r="126" spans="1:23" s="24" customFormat="1" ht="12.75">
      <c r="A126" s="12">
        <v>122</v>
      </c>
      <c r="B126" s="13" t="s">
        <v>207</v>
      </c>
      <c r="C126" s="14" t="s">
        <v>825</v>
      </c>
      <c r="D126" s="28"/>
      <c r="E126" s="53"/>
      <c r="F126" s="55"/>
      <c r="G126" s="56"/>
      <c r="H126" s="57"/>
      <c r="I126" s="53"/>
      <c r="J126" s="55"/>
      <c r="K126" s="56"/>
      <c r="L126" s="59"/>
      <c r="M126" s="54">
        <v>0.027037037037037037</v>
      </c>
      <c r="N126" s="55">
        <f t="shared" si="44"/>
        <v>589.0410958904109</v>
      </c>
      <c r="O126" s="56"/>
      <c r="P126" s="44">
        <f t="shared" si="41"/>
      </c>
      <c r="Q126" s="52">
        <f t="shared" si="42"/>
        <v>589.0410958904109</v>
      </c>
      <c r="R126" s="52">
        <f t="shared" si="43"/>
        <v>589.0410958904109</v>
      </c>
      <c r="S126" s="41"/>
      <c r="T126" s="41"/>
      <c r="U126" s="41"/>
      <c r="V126" s="41"/>
      <c r="W126" s="41"/>
    </row>
    <row r="127" spans="1:23" s="24" customFormat="1" ht="12.75">
      <c r="A127" s="12">
        <v>123</v>
      </c>
      <c r="B127" s="99" t="s">
        <v>827</v>
      </c>
      <c r="C127" s="14" t="s">
        <v>826</v>
      </c>
      <c r="D127" s="28"/>
      <c r="E127" s="53"/>
      <c r="F127" s="55"/>
      <c r="G127" s="56"/>
      <c r="H127" s="57"/>
      <c r="I127" s="53"/>
      <c r="J127" s="55"/>
      <c r="K127" s="56"/>
      <c r="L127" s="59"/>
      <c r="M127" s="54">
        <v>0.027303240740740743</v>
      </c>
      <c r="N127" s="55">
        <f t="shared" si="44"/>
        <v>583.2980076303519</v>
      </c>
      <c r="O127" s="56"/>
      <c r="P127" s="44">
        <f t="shared" si="41"/>
      </c>
      <c r="Q127" s="52">
        <f t="shared" si="42"/>
        <v>583.2980076303519</v>
      </c>
      <c r="R127" s="52">
        <f t="shared" si="43"/>
        <v>583.2980076303519</v>
      </c>
      <c r="S127" s="41"/>
      <c r="T127" s="41"/>
      <c r="U127" s="41"/>
      <c r="V127" s="41"/>
      <c r="W127" s="41"/>
    </row>
    <row r="128" spans="1:24" s="24" customFormat="1" ht="12.75">
      <c r="A128" s="12">
        <v>124</v>
      </c>
      <c r="B128" s="101" t="s">
        <v>306</v>
      </c>
      <c r="C128" s="84" t="s">
        <v>327</v>
      </c>
      <c r="D128" s="84" t="s">
        <v>289</v>
      </c>
      <c r="E128" s="53"/>
      <c r="F128" s="55">
        <f>IF(E128="","",E$2/(E128)*$T$3)</f>
      </c>
      <c r="G128" s="56">
        <v>0.026493055555555558</v>
      </c>
      <c r="H128" s="57">
        <f>IF(G128="","",G$2/(G128)*$T$3)</f>
        <v>573.6129314110965</v>
      </c>
      <c r="I128" s="53"/>
      <c r="J128" s="55">
        <f>IF(I128="","",I$2/(I128)*$T$3)</f>
      </c>
      <c r="K128" s="56"/>
      <c r="L128" s="59">
        <f>IF(K128="","",K$2/(K128)*$T$3)</f>
      </c>
      <c r="M128" s="54"/>
      <c r="N128" s="55">
        <f t="shared" si="44"/>
      </c>
      <c r="O128" s="56"/>
      <c r="P128" s="44">
        <f t="shared" si="41"/>
      </c>
      <c r="Q128" s="52">
        <f t="shared" si="42"/>
        <v>573.6129314110965</v>
      </c>
      <c r="R128" s="52">
        <f t="shared" si="43"/>
        <v>573.6129314110965</v>
      </c>
      <c r="S128" s="15">
        <f>IF(F128="",0,F128)</f>
        <v>0</v>
      </c>
      <c r="T128" s="15">
        <f>IF(H128="",0,H128)</f>
        <v>573.6129314110965</v>
      </c>
      <c r="U128" s="15">
        <f>IF(J128="",0,J128)</f>
        <v>0</v>
      </c>
      <c r="V128" s="15">
        <f>IF(L128="",0,L128)</f>
        <v>0</v>
      </c>
      <c r="W128" s="15">
        <f>IF(N128="",0,N128)</f>
        <v>0</v>
      </c>
      <c r="X128" s="15">
        <f>IF(P128="",0,P128)</f>
        <v>0</v>
      </c>
    </row>
    <row r="129" spans="1:24" s="24" customFormat="1" ht="12.75">
      <c r="A129" s="12">
        <v>125</v>
      </c>
      <c r="B129" s="13" t="s">
        <v>49</v>
      </c>
      <c r="C129" s="14" t="s">
        <v>538</v>
      </c>
      <c r="D129" s="28"/>
      <c r="E129" s="53"/>
      <c r="F129" s="55">
        <f>IF(E129="","",E$2/(E129)*$T$3)</f>
      </c>
      <c r="G129" s="56"/>
      <c r="H129" s="57">
        <f>IF(G129="","",G$2/(G129)*$T$3)</f>
      </c>
      <c r="I129" s="53"/>
      <c r="J129" s="55">
        <f>IF(I129="","",I$2/(I129)*$T$3)</f>
      </c>
      <c r="K129" s="56">
        <v>0.014872685183945578</v>
      </c>
      <c r="L129" s="59">
        <f>IF(K129="","",K$2/(K129)*$T$3)</f>
        <v>571.9844358453391</v>
      </c>
      <c r="M129" s="54"/>
      <c r="N129" s="55">
        <f t="shared" si="44"/>
      </c>
      <c r="O129" s="56"/>
      <c r="P129" s="44">
        <f t="shared" si="41"/>
      </c>
      <c r="Q129" s="52">
        <f t="shared" si="42"/>
        <v>571.9844358453391</v>
      </c>
      <c r="R129" s="52">
        <f t="shared" si="43"/>
        <v>571.9844358453391</v>
      </c>
      <c r="S129" s="15">
        <f>IF(F129="",0,F129)</f>
        <v>0</v>
      </c>
      <c r="T129" s="15">
        <f>IF(H129="",0,H129)</f>
        <v>0</v>
      </c>
      <c r="U129" s="15">
        <f>IF(J129="",0,J129)</f>
        <v>0</v>
      </c>
      <c r="V129" s="15">
        <f>IF(L129="",0,L129)</f>
        <v>571.9844358453391</v>
      </c>
      <c r="W129" s="15">
        <f>IF(N129="",0,N129)</f>
        <v>0</v>
      </c>
      <c r="X129" s="15">
        <f>IF(P129="",0,P129)</f>
        <v>0</v>
      </c>
    </row>
    <row r="130" spans="1:24" s="24" customFormat="1" ht="12.75">
      <c r="A130" s="12">
        <v>126</v>
      </c>
      <c r="B130" s="84" t="s">
        <v>293</v>
      </c>
      <c r="C130" s="84" t="s">
        <v>328</v>
      </c>
      <c r="D130" s="84" t="s">
        <v>289</v>
      </c>
      <c r="E130" s="53"/>
      <c r="F130" s="55">
        <f>IF(E130="","",E$2/(E130)*$T$3)</f>
      </c>
      <c r="G130" s="56">
        <v>0.02664351851851852</v>
      </c>
      <c r="H130" s="57">
        <f>IF(G130="","",G$2/(G130)*$T$3)</f>
        <v>570.3735881841876</v>
      </c>
      <c r="I130" s="53"/>
      <c r="J130" s="55">
        <f>IF(I130="","",I$2/(I130)*$T$3)</f>
      </c>
      <c r="K130" s="56"/>
      <c r="L130" s="59">
        <f>IF(K130="","",K$2/(K130)*$T$3)</f>
      </c>
      <c r="M130" s="54"/>
      <c r="N130" s="55">
        <f t="shared" si="44"/>
      </c>
      <c r="O130" s="56"/>
      <c r="P130" s="44">
        <f t="shared" si="41"/>
      </c>
      <c r="Q130" s="52">
        <f t="shared" si="42"/>
        <v>570.3735881841876</v>
      </c>
      <c r="R130" s="52">
        <f t="shared" si="43"/>
        <v>570.3735881841876</v>
      </c>
      <c r="S130" s="15">
        <f>IF(F130="",0,F130)</f>
        <v>0</v>
      </c>
      <c r="T130" s="15">
        <f>IF(H130="",0,H130)</f>
        <v>570.3735881841876</v>
      </c>
      <c r="U130" s="15">
        <f>IF(J130="",0,J130)</f>
        <v>0</v>
      </c>
      <c r="V130" s="15">
        <f>IF(L130="",0,L130)</f>
        <v>0</v>
      </c>
      <c r="W130" s="15">
        <f>IF(N130="",0,N130)</f>
        <v>0</v>
      </c>
      <c r="X130" s="15">
        <f>IF(P130="",0,P130)</f>
        <v>0</v>
      </c>
    </row>
    <row r="131" spans="1:23" s="24" customFormat="1" ht="12.75">
      <c r="A131" s="12">
        <v>127</v>
      </c>
      <c r="B131" s="13" t="s">
        <v>217</v>
      </c>
      <c r="C131" s="14" t="s">
        <v>828</v>
      </c>
      <c r="D131" s="28"/>
      <c r="E131" s="53"/>
      <c r="F131" s="55"/>
      <c r="G131" s="56"/>
      <c r="H131" s="57"/>
      <c r="I131" s="53"/>
      <c r="J131" s="55"/>
      <c r="K131" s="56"/>
      <c r="L131" s="59"/>
      <c r="M131" s="54">
        <v>0.02798611111111111</v>
      </c>
      <c r="N131" s="55">
        <f t="shared" si="44"/>
        <v>569.0653432588917</v>
      </c>
      <c r="O131" s="56"/>
      <c r="P131" s="44">
        <f t="shared" si="41"/>
      </c>
      <c r="Q131" s="52">
        <f t="shared" si="42"/>
        <v>569.0653432588917</v>
      </c>
      <c r="R131" s="52">
        <f t="shared" si="43"/>
        <v>569.0653432588917</v>
      </c>
      <c r="S131" s="41"/>
      <c r="T131" s="41"/>
      <c r="U131" s="41"/>
      <c r="V131" s="41"/>
      <c r="W131" s="41"/>
    </row>
    <row r="132" spans="1:23" s="24" customFormat="1" ht="12.75">
      <c r="A132" s="12">
        <v>128</v>
      </c>
      <c r="B132" s="13" t="s">
        <v>49</v>
      </c>
      <c r="C132" s="14" t="s">
        <v>829</v>
      </c>
      <c r="D132" s="28"/>
      <c r="E132" s="53"/>
      <c r="F132" s="55"/>
      <c r="G132" s="56"/>
      <c r="H132" s="57"/>
      <c r="I132" s="53"/>
      <c r="J132" s="55"/>
      <c r="K132" s="56"/>
      <c r="L132" s="59"/>
      <c r="M132" s="54">
        <v>0.028252314814814813</v>
      </c>
      <c r="N132" s="55">
        <f t="shared" si="44"/>
        <v>563.703400245801</v>
      </c>
      <c r="O132" s="56"/>
      <c r="P132" s="44">
        <f t="shared" si="41"/>
      </c>
      <c r="Q132" s="52">
        <f t="shared" si="42"/>
        <v>563.703400245801</v>
      </c>
      <c r="R132" s="52">
        <f t="shared" si="43"/>
        <v>563.703400245801</v>
      </c>
      <c r="S132" s="41"/>
      <c r="T132" s="41"/>
      <c r="U132" s="41"/>
      <c r="V132" s="41"/>
      <c r="W132" s="41"/>
    </row>
    <row r="133" spans="1:24" s="24" customFormat="1" ht="12.75">
      <c r="A133" s="12">
        <v>129</v>
      </c>
      <c r="B133" s="84" t="s">
        <v>308</v>
      </c>
      <c r="C133" s="84" t="s">
        <v>291</v>
      </c>
      <c r="D133" s="84" t="s">
        <v>289</v>
      </c>
      <c r="E133" s="53"/>
      <c r="F133" s="55">
        <f>IF(E133="","",E$2/(E133)*$T$3)</f>
      </c>
      <c r="G133" s="56">
        <v>0.028692129629629633</v>
      </c>
      <c r="H133" s="57">
        <f>IF(G133="","",G$2/(G133)*$T$3)</f>
        <v>529.6490520371117</v>
      </c>
      <c r="I133" s="53"/>
      <c r="J133" s="55">
        <f>IF(I133="","",I$2/(I133)*$T$3)</f>
      </c>
      <c r="K133" s="56"/>
      <c r="L133" s="59">
        <f>IF(K133="","",K$2/(K133)*$T$3)</f>
      </c>
      <c r="M133" s="54"/>
      <c r="N133" s="55">
        <f t="shared" si="44"/>
      </c>
      <c r="O133" s="56"/>
      <c r="P133" s="44">
        <f aca="true" t="shared" si="45" ref="P133:P141">IF(O133="","",O$2/(O133)*$T$3)</f>
      </c>
      <c r="Q133" s="52">
        <f aca="true" t="shared" si="46" ref="Q133:Q141">IF(B133="","",SUM(F133,H133,J133,L133,N133,P133))</f>
        <v>529.6490520371117</v>
      </c>
      <c r="R133" s="52">
        <f aca="true" t="shared" si="47" ref="R133:R141">IF(Q133="","",IF(COUNT(S133:X133)&lt;$T$2,Q133,IF(COUNT(S133:X133)=$T$2,Q133-MIN(S133:X133),Q133-MIN(S133:X133)-SMALL(S133:X133,2)-SMALL(S133:X133,3))))</f>
        <v>529.6490520371117</v>
      </c>
      <c r="S133" s="15">
        <f>IF(F133="",0,F133)</f>
        <v>0</v>
      </c>
      <c r="T133" s="15">
        <f>IF(H133="",0,H133)</f>
        <v>529.6490520371117</v>
      </c>
      <c r="U133" s="15">
        <f>IF(J133="",0,J133)</f>
        <v>0</v>
      </c>
      <c r="V133" s="15">
        <f>IF(L133="",0,L133)</f>
        <v>0</v>
      </c>
      <c r="W133" s="15">
        <f>IF(N133="",0,N133)</f>
        <v>0</v>
      </c>
      <c r="X133" s="15">
        <f>IF(P133="",0,P133)</f>
        <v>0</v>
      </c>
    </row>
    <row r="134" spans="1:23" s="24" customFormat="1" ht="12.75">
      <c r="A134" s="12">
        <v>130</v>
      </c>
      <c r="B134" s="13" t="s">
        <v>830</v>
      </c>
      <c r="C134" s="14" t="s">
        <v>831</v>
      </c>
      <c r="D134" s="28"/>
      <c r="E134" s="53"/>
      <c r="F134" s="55"/>
      <c r="G134" s="56"/>
      <c r="H134" s="57"/>
      <c r="I134" s="53"/>
      <c r="J134" s="55"/>
      <c r="K134" s="56"/>
      <c r="L134" s="59"/>
      <c r="M134" s="54">
        <v>0.03037037037037037</v>
      </c>
      <c r="N134" s="55">
        <f t="shared" si="44"/>
        <v>524.390243902439</v>
      </c>
      <c r="O134" s="56"/>
      <c r="P134" s="44">
        <f t="shared" si="45"/>
      </c>
      <c r="Q134" s="52">
        <f t="shared" si="46"/>
        <v>524.390243902439</v>
      </c>
      <c r="R134" s="52">
        <f t="shared" si="47"/>
        <v>524.390243902439</v>
      </c>
      <c r="S134" s="41"/>
      <c r="T134" s="41"/>
      <c r="U134" s="41"/>
      <c r="V134" s="41"/>
      <c r="W134" s="41"/>
    </row>
    <row r="135" spans="1:24" s="24" customFormat="1" ht="12.75">
      <c r="A135" s="12">
        <v>131</v>
      </c>
      <c r="B135" s="84" t="s">
        <v>309</v>
      </c>
      <c r="C135" s="84" t="s">
        <v>330</v>
      </c>
      <c r="D135" s="84" t="s">
        <v>289</v>
      </c>
      <c r="E135" s="53"/>
      <c r="F135" s="55">
        <f>IF(E135="","",E$2/(E135)*$T$3)</f>
      </c>
      <c r="G135" s="56">
        <v>0.032233796296296295</v>
      </c>
      <c r="H135" s="57">
        <f>IF(G135="","",G$2/(G135)*$T$3)</f>
        <v>471.4542190305207</v>
      </c>
      <c r="I135" s="53"/>
      <c r="J135" s="55">
        <f>IF(I135="","",I$2/(I135)*$T$3)</f>
      </c>
      <c r="K135" s="56"/>
      <c r="L135" s="59">
        <f>IF(K135="","",K$2/(K135)*$T$3)</f>
      </c>
      <c r="M135" s="54"/>
      <c r="N135" s="55">
        <f t="shared" si="44"/>
      </c>
      <c r="O135" s="56"/>
      <c r="P135" s="44">
        <f t="shared" si="45"/>
      </c>
      <c r="Q135" s="52">
        <f t="shared" si="46"/>
        <v>471.4542190305207</v>
      </c>
      <c r="R135" s="52">
        <f t="shared" si="47"/>
        <v>471.4542190305207</v>
      </c>
      <c r="S135" s="15">
        <f>IF(F135="",0,F135)</f>
        <v>0</v>
      </c>
      <c r="T135" s="15">
        <f>IF(H135="",0,H135)</f>
        <v>471.4542190305207</v>
      </c>
      <c r="U135" s="15">
        <f>IF(J135="",0,J135)</f>
        <v>0</v>
      </c>
      <c r="V135" s="15">
        <f>IF(L135="",0,L135)</f>
        <v>0</v>
      </c>
      <c r="W135" s="15">
        <f>IF(N135="",0,N135)</f>
        <v>0</v>
      </c>
      <c r="X135" s="15">
        <f>IF(P135="",0,P135)</f>
        <v>0</v>
      </c>
    </row>
    <row r="136" spans="1:23" s="24" customFormat="1" ht="12.75">
      <c r="A136" s="12">
        <v>132</v>
      </c>
      <c r="B136" s="13" t="s">
        <v>156</v>
      </c>
      <c r="C136" s="14" t="s">
        <v>811</v>
      </c>
      <c r="D136" s="28"/>
      <c r="E136" s="53"/>
      <c r="F136" s="55"/>
      <c r="G136" s="56"/>
      <c r="H136" s="57"/>
      <c r="I136" s="53"/>
      <c r="J136" s="55"/>
      <c r="K136" s="56"/>
      <c r="L136" s="59"/>
      <c r="M136" s="54">
        <v>0.0383912037037037</v>
      </c>
      <c r="N136" s="55">
        <f t="shared" si="44"/>
        <v>414.83268013265007</v>
      </c>
      <c r="O136" s="56"/>
      <c r="P136" s="44">
        <f t="shared" si="45"/>
      </c>
      <c r="Q136" s="52">
        <f t="shared" si="46"/>
        <v>414.83268013265007</v>
      </c>
      <c r="R136" s="52">
        <f t="shared" si="47"/>
        <v>414.83268013265007</v>
      </c>
      <c r="S136" s="41"/>
      <c r="T136" s="41"/>
      <c r="U136" s="41"/>
      <c r="V136" s="41"/>
      <c r="W136" s="41"/>
    </row>
    <row r="137" spans="1:24" s="24" customFormat="1" ht="12.75">
      <c r="A137" s="12">
        <v>133</v>
      </c>
      <c r="B137" s="84" t="s">
        <v>49</v>
      </c>
      <c r="C137" s="84" t="s">
        <v>287</v>
      </c>
      <c r="D137" s="84" t="s">
        <v>289</v>
      </c>
      <c r="E137" s="53"/>
      <c r="F137" s="55">
        <f>IF(E137="","",E$2/(E137)*$T$3)</f>
      </c>
      <c r="G137" s="85">
        <v>0.04177083333333333</v>
      </c>
      <c r="H137" s="57">
        <f>IF(G137="","",G$2/(G137)*$T$3)</f>
        <v>363.8126904959822</v>
      </c>
      <c r="I137" s="53"/>
      <c r="J137" s="55">
        <f>IF(I137="","",I$2/(I137)*$T$3)</f>
      </c>
      <c r="K137" s="56"/>
      <c r="L137" s="59">
        <f>IF(K137="","",K$2/(K137)*$T$3)</f>
      </c>
      <c r="M137" s="54"/>
      <c r="N137" s="55">
        <f t="shared" si="44"/>
      </c>
      <c r="O137" s="56"/>
      <c r="P137" s="44">
        <f t="shared" si="45"/>
      </c>
      <c r="Q137" s="52">
        <f t="shared" si="46"/>
        <v>363.8126904959822</v>
      </c>
      <c r="R137" s="52">
        <f t="shared" si="47"/>
        <v>363.8126904959822</v>
      </c>
      <c r="S137" s="15">
        <f>IF(F137="",0,F137)</f>
        <v>0</v>
      </c>
      <c r="T137" s="15">
        <f>IF(H137="",0,H137)</f>
        <v>363.8126904959822</v>
      </c>
      <c r="U137" s="15">
        <f>IF(J137="",0,J137)</f>
        <v>0</v>
      </c>
      <c r="V137" s="15">
        <f>IF(L137="",0,L137)</f>
        <v>0</v>
      </c>
      <c r="W137" s="15">
        <f>IF(N137="",0,N137)</f>
        <v>0</v>
      </c>
      <c r="X137" s="15">
        <f>IF(P137="",0,P137)</f>
        <v>0</v>
      </c>
    </row>
    <row r="138" spans="1:23" s="24" customFormat="1" ht="12.75">
      <c r="A138" s="12">
        <v>134</v>
      </c>
      <c r="B138" s="13"/>
      <c r="C138" s="14"/>
      <c r="D138" s="28"/>
      <c r="E138" s="53"/>
      <c r="F138" s="55"/>
      <c r="G138" s="56"/>
      <c r="H138" s="57"/>
      <c r="I138" s="53"/>
      <c r="J138" s="55"/>
      <c r="K138" s="56"/>
      <c r="L138" s="59"/>
      <c r="M138" s="54"/>
      <c r="N138" s="55">
        <f t="shared" si="44"/>
      </c>
      <c r="O138" s="56"/>
      <c r="P138" s="44">
        <f t="shared" si="45"/>
      </c>
      <c r="Q138" s="52">
        <f t="shared" si="46"/>
      </c>
      <c r="R138" s="52">
        <f t="shared" si="47"/>
      </c>
      <c r="S138" s="41"/>
      <c r="T138" s="41"/>
      <c r="U138" s="41"/>
      <c r="V138" s="41"/>
      <c r="W138" s="41"/>
    </row>
    <row r="139" spans="1:23" s="24" customFormat="1" ht="12.75">
      <c r="A139" s="12">
        <v>135</v>
      </c>
      <c r="B139" s="13"/>
      <c r="C139" s="14"/>
      <c r="D139" s="28"/>
      <c r="E139" s="53"/>
      <c r="F139" s="55"/>
      <c r="G139" s="56"/>
      <c r="H139" s="57"/>
      <c r="I139" s="53"/>
      <c r="J139" s="55"/>
      <c r="K139" s="56"/>
      <c r="L139" s="59"/>
      <c r="M139" s="54"/>
      <c r="N139" s="55">
        <f t="shared" si="44"/>
      </c>
      <c r="O139" s="56"/>
      <c r="P139" s="44">
        <f t="shared" si="45"/>
      </c>
      <c r="Q139" s="52">
        <f t="shared" si="46"/>
      </c>
      <c r="R139" s="52">
        <f t="shared" si="47"/>
      </c>
      <c r="S139" s="41"/>
      <c r="T139" s="41"/>
      <c r="U139" s="41"/>
      <c r="V139" s="41"/>
      <c r="W139" s="41"/>
    </row>
    <row r="140" spans="1:23" s="24" customFormat="1" ht="12.75">
      <c r="A140" s="12">
        <v>136</v>
      </c>
      <c r="B140" s="13"/>
      <c r="C140" s="14"/>
      <c r="D140" s="28"/>
      <c r="E140" s="53"/>
      <c r="F140" s="55"/>
      <c r="G140" s="56"/>
      <c r="H140" s="57"/>
      <c r="I140" s="53"/>
      <c r="J140" s="55"/>
      <c r="K140" s="56"/>
      <c r="L140" s="59"/>
      <c r="M140" s="54"/>
      <c r="N140" s="55">
        <f t="shared" si="44"/>
      </c>
      <c r="O140" s="56"/>
      <c r="P140" s="44">
        <f t="shared" si="45"/>
      </c>
      <c r="Q140" s="52">
        <f t="shared" si="46"/>
      </c>
      <c r="R140" s="52">
        <f t="shared" si="47"/>
      </c>
      <c r="S140" s="41"/>
      <c r="T140" s="41"/>
      <c r="U140" s="41"/>
      <c r="V140" s="41"/>
      <c r="W140" s="41"/>
    </row>
    <row r="141" spans="1:23" s="24" customFormat="1" ht="12.75">
      <c r="A141" s="12">
        <v>137</v>
      </c>
      <c r="B141" s="13"/>
      <c r="C141" s="14"/>
      <c r="D141" s="28"/>
      <c r="E141" s="53"/>
      <c r="F141" s="55"/>
      <c r="G141" s="56"/>
      <c r="H141" s="57"/>
      <c r="I141" s="53"/>
      <c r="J141" s="55"/>
      <c r="K141" s="56"/>
      <c r="L141" s="59"/>
      <c r="M141" s="54"/>
      <c r="N141" s="55">
        <f t="shared" si="44"/>
      </c>
      <c r="O141" s="56"/>
      <c r="P141" s="44">
        <f t="shared" si="45"/>
      </c>
      <c r="Q141" s="52">
        <f t="shared" si="46"/>
      </c>
      <c r="R141" s="52">
        <f t="shared" si="47"/>
      </c>
      <c r="S141" s="41"/>
      <c r="T141" s="41"/>
      <c r="U141" s="41"/>
      <c r="V141" s="41"/>
      <c r="W141" s="41"/>
    </row>
    <row r="142" spans="1:23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</row>
    <row r="143" spans="1:23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</row>
    <row r="144" spans="1:23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</row>
    <row r="145" spans="1:23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</row>
    <row r="146" spans="1:23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</row>
    <row r="147" spans="1:23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</row>
    <row r="148" spans="1:23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</row>
    <row r="149" spans="1:23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3"/>
  <sheetViews>
    <sheetView zoomScalePageLayoutView="0" workbookViewId="0" topLeftCell="A1">
      <selection activeCell="A5" sqref="A5:IV103"/>
    </sheetView>
  </sheetViews>
  <sheetFormatPr defaultColWidth="9.140625" defaultRowHeight="12.75"/>
  <cols>
    <col min="1" max="1" width="4.57421875" style="25" customWidth="1"/>
    <col min="2" max="2" width="14.140625" style="23" bestFit="1" customWidth="1"/>
    <col min="3" max="3" width="15.28125" style="23" bestFit="1" customWidth="1"/>
    <col min="4" max="4" width="34.8515625" style="30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25" width="9.140625" style="25" customWidth="1"/>
    <col min="26" max="26" width="23.8515625" style="25" bestFit="1" customWidth="1"/>
    <col min="27" max="27" width="9.140625" style="95" customWidth="1"/>
    <col min="28" max="16384" width="9.140625" style="25" customWidth="1"/>
  </cols>
  <sheetData>
    <row r="1" spans="1:27" s="3" customFormat="1" ht="13.5" thickBot="1">
      <c r="A1" s="1"/>
      <c r="B1" s="105" t="s">
        <v>16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  <c r="AA1" s="17"/>
    </row>
    <row r="2" spans="1:27" s="3" customFormat="1" ht="13.5" thickBot="1">
      <c r="A2" s="34"/>
      <c r="B2" s="20"/>
      <c r="C2" s="4"/>
      <c r="D2" s="26"/>
      <c r="E2" s="36">
        <v>0.015208333333333332</v>
      </c>
      <c r="F2" s="33"/>
      <c r="G2" s="46">
        <v>0.01783564814814815</v>
      </c>
      <c r="H2" s="35"/>
      <c r="I2" s="36">
        <v>0.020127314814814817</v>
      </c>
      <c r="J2" s="33"/>
      <c r="K2" s="46">
        <v>0.011712962962962965</v>
      </c>
      <c r="L2" s="47"/>
      <c r="M2" s="36">
        <v>0.023229166666666665</v>
      </c>
      <c r="N2" s="33"/>
      <c r="O2" s="46">
        <v>0.017280092592592593</v>
      </c>
      <c r="P2" s="47"/>
      <c r="Q2" s="103"/>
      <c r="R2" s="103"/>
      <c r="S2" s="2"/>
      <c r="T2" s="2"/>
      <c r="U2" s="2"/>
      <c r="V2" s="2"/>
      <c r="W2" s="2"/>
      <c r="AA2" s="17"/>
    </row>
    <row r="3" spans="1:27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  <c r="AA3" s="17"/>
    </row>
    <row r="4" spans="1:27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  <c r="AA4" s="43"/>
    </row>
    <row r="5" spans="1:27" s="3" customFormat="1" ht="12.75" customHeight="1">
      <c r="A5" s="12">
        <v>1</v>
      </c>
      <c r="B5" s="13" t="s">
        <v>31</v>
      </c>
      <c r="C5" s="14" t="s">
        <v>32</v>
      </c>
      <c r="D5" s="28" t="s">
        <v>96</v>
      </c>
      <c r="E5" s="53">
        <v>0.015208333333333332</v>
      </c>
      <c r="F5" s="55">
        <f aca="true" t="shared" si="0" ref="F5:F36">IF(E5="","",E$2/(E5)*$T$3)</f>
        <v>1000</v>
      </c>
      <c r="G5" s="56">
        <v>0.01783564814814815</v>
      </c>
      <c r="H5" s="57">
        <f aca="true" t="shared" si="1" ref="H5:H36">IF(G5="","",G$2/(G5)*$T$3)</f>
        <v>1000</v>
      </c>
      <c r="I5" s="53"/>
      <c r="J5" s="55">
        <f aca="true" t="shared" si="2" ref="J5:J36">IF(I5="","",I$2/(I5)*$T$3)</f>
      </c>
      <c r="K5" s="56"/>
      <c r="L5" s="59">
        <f aca="true" t="shared" si="3" ref="L5:L36">IF(K5="","",K$2/(K5)*$T$3)</f>
      </c>
      <c r="M5" s="54">
        <v>0.023229166666666665</v>
      </c>
      <c r="N5" s="55">
        <f aca="true" t="shared" si="4" ref="N5:N36">IF(M5="","",M$2/(M5)*$T$3)</f>
        <v>1000</v>
      </c>
      <c r="O5" s="56">
        <v>0.017280092592592593</v>
      </c>
      <c r="P5" s="44">
        <f aca="true" t="shared" si="5" ref="P5:P36">IF(O5="","",O$2/(O5)*$T$3)</f>
        <v>1000</v>
      </c>
      <c r="Q5" s="52">
        <f aca="true" t="shared" si="6" ref="Q5:Q36">IF(B5="","",SUM(F5,H5,J5,L5,N5,P5))</f>
        <v>4000</v>
      </c>
      <c r="R5" s="52">
        <f aca="true" t="shared" si="7" ref="R5:R36">IF(Q5="","",IF(COUNT(S5:X5)&lt;$T$2,Q5,IF(COUNT(S5:X5)=$T$2,Q5-MIN(S5:X5),Q5-MIN(S5:X5)-SMALL(S5:X5,2)-SMALL(S5:X5,3))))</f>
        <v>3000</v>
      </c>
      <c r="S5" s="15">
        <f aca="true" t="shared" si="8" ref="S5:S36">IF(F5="",0,F5)</f>
        <v>1000</v>
      </c>
      <c r="T5" s="15">
        <f aca="true" t="shared" si="9" ref="T5:T36">IF(H5="",0,H5)</f>
        <v>1000</v>
      </c>
      <c r="U5" s="15">
        <f aca="true" t="shared" si="10" ref="U5:U36">IF(J5="",0,J5)</f>
        <v>0</v>
      </c>
      <c r="V5" s="15">
        <f aca="true" t="shared" si="11" ref="V5:V36">IF(L5="",0,L5)</f>
        <v>0</v>
      </c>
      <c r="W5" s="15">
        <f aca="true" t="shared" si="12" ref="W5:W36">IF(N5="",0,N5)</f>
        <v>1000</v>
      </c>
      <c r="X5" s="15">
        <f aca="true" t="shared" si="13" ref="X5:X36">IF(P5="",0,P5)</f>
        <v>1000</v>
      </c>
      <c r="Y5" s="16"/>
      <c r="AA5" s="17"/>
    </row>
    <row r="6" spans="1:27" s="3" customFormat="1" ht="12.75" customHeight="1">
      <c r="A6" s="12">
        <v>2</v>
      </c>
      <c r="B6" s="13" t="s">
        <v>55</v>
      </c>
      <c r="C6" s="14" t="s">
        <v>42</v>
      </c>
      <c r="D6" s="28" t="s">
        <v>97</v>
      </c>
      <c r="E6" s="53">
        <v>0.01636574074074074</v>
      </c>
      <c r="F6" s="55">
        <f t="shared" si="0"/>
        <v>929.2786421499293</v>
      </c>
      <c r="G6" s="56">
        <v>0.018113425925925925</v>
      </c>
      <c r="H6" s="57">
        <f t="shared" si="1"/>
        <v>984.6645367412141</v>
      </c>
      <c r="I6" s="53">
        <v>0.020127314814814817</v>
      </c>
      <c r="J6" s="55">
        <f t="shared" si="2"/>
        <v>1000</v>
      </c>
      <c r="K6" s="56">
        <v>0.011782407404098194</v>
      </c>
      <c r="L6" s="59">
        <f t="shared" si="3"/>
        <v>994.1060906524864</v>
      </c>
      <c r="M6" s="54">
        <v>0.02579861111111111</v>
      </c>
      <c r="N6" s="55">
        <f t="shared" si="4"/>
        <v>900.4037685060565</v>
      </c>
      <c r="O6" s="56">
        <v>0.017777777777777778</v>
      </c>
      <c r="P6" s="44">
        <f t="shared" si="5"/>
        <v>972.0052083333334</v>
      </c>
      <c r="Q6" s="52">
        <f t="shared" si="6"/>
        <v>5780.458246383019</v>
      </c>
      <c r="R6" s="52">
        <f t="shared" si="7"/>
        <v>2978.7706273936997</v>
      </c>
      <c r="S6" s="15">
        <f t="shared" si="8"/>
        <v>929.2786421499293</v>
      </c>
      <c r="T6" s="15">
        <f t="shared" si="9"/>
        <v>984.6645367412141</v>
      </c>
      <c r="U6" s="15">
        <f t="shared" si="10"/>
        <v>1000</v>
      </c>
      <c r="V6" s="15">
        <f t="shared" si="11"/>
        <v>994.1060906524864</v>
      </c>
      <c r="W6" s="15">
        <f t="shared" si="12"/>
        <v>900.4037685060565</v>
      </c>
      <c r="X6" s="15">
        <f t="shared" si="13"/>
        <v>972.0052083333334</v>
      </c>
      <c r="Y6" s="16"/>
      <c r="AA6" s="17"/>
    </row>
    <row r="7" spans="1:27" s="3" customFormat="1" ht="12.75" customHeight="1">
      <c r="A7" s="12">
        <v>3</v>
      </c>
      <c r="B7" s="13" t="s">
        <v>38</v>
      </c>
      <c r="C7" s="14" t="s">
        <v>39</v>
      </c>
      <c r="D7" s="28" t="s">
        <v>93</v>
      </c>
      <c r="E7" s="53">
        <v>0.01716435185185185</v>
      </c>
      <c r="F7" s="55">
        <f t="shared" si="0"/>
        <v>886.0418071476737</v>
      </c>
      <c r="G7" s="56">
        <v>0.020497685185185185</v>
      </c>
      <c r="H7" s="57">
        <f t="shared" si="1"/>
        <v>870.1298701298701</v>
      </c>
      <c r="I7" s="53">
        <v>0.02228009259259259</v>
      </c>
      <c r="J7" s="55">
        <f t="shared" si="2"/>
        <v>903.3766233766235</v>
      </c>
      <c r="K7" s="56">
        <v>0.014074074068048503</v>
      </c>
      <c r="L7" s="59">
        <f t="shared" si="3"/>
        <v>832.2368424615711</v>
      </c>
      <c r="M7" s="54">
        <v>0.028611111111111115</v>
      </c>
      <c r="N7" s="55">
        <f t="shared" si="4"/>
        <v>811.893203883495</v>
      </c>
      <c r="O7" s="56"/>
      <c r="P7" s="44">
        <f t="shared" si="5"/>
      </c>
      <c r="Q7" s="52">
        <f t="shared" si="6"/>
        <v>4303.678346999233</v>
      </c>
      <c r="R7" s="52">
        <f t="shared" si="7"/>
        <v>2659.548300654167</v>
      </c>
      <c r="S7" s="15">
        <f t="shared" si="8"/>
        <v>886.0418071476737</v>
      </c>
      <c r="T7" s="15">
        <f t="shared" si="9"/>
        <v>870.1298701298701</v>
      </c>
      <c r="U7" s="15">
        <f t="shared" si="10"/>
        <v>903.3766233766235</v>
      </c>
      <c r="V7" s="15">
        <f t="shared" si="11"/>
        <v>832.2368424615711</v>
      </c>
      <c r="W7" s="15">
        <f t="shared" si="12"/>
        <v>811.893203883495</v>
      </c>
      <c r="X7" s="15">
        <f t="shared" si="13"/>
        <v>0</v>
      </c>
      <c r="Y7" s="16"/>
      <c r="AA7" s="17"/>
    </row>
    <row r="8" spans="1:27" s="24" customFormat="1" ht="12.75" customHeight="1">
      <c r="A8" s="12">
        <v>4</v>
      </c>
      <c r="B8" s="13" t="s">
        <v>25</v>
      </c>
      <c r="C8" s="14" t="s">
        <v>26</v>
      </c>
      <c r="D8" s="28" t="s">
        <v>27</v>
      </c>
      <c r="E8" s="53">
        <v>0.017453703703703704</v>
      </c>
      <c r="F8" s="55">
        <f t="shared" si="0"/>
        <v>871.3527851458886</v>
      </c>
      <c r="G8" s="56"/>
      <c r="H8" s="57">
        <f t="shared" si="1"/>
      </c>
      <c r="I8" s="53"/>
      <c r="J8" s="55">
        <f t="shared" si="2"/>
      </c>
      <c r="K8" s="56">
        <v>0.013402777774899732</v>
      </c>
      <c r="L8" s="59">
        <f t="shared" si="3"/>
        <v>873.9205528646909</v>
      </c>
      <c r="M8" s="54">
        <v>0.026793981481481485</v>
      </c>
      <c r="N8" s="55">
        <f t="shared" si="4"/>
        <v>866.9546436285096</v>
      </c>
      <c r="O8" s="56">
        <v>0.01943287037037037</v>
      </c>
      <c r="P8" s="44">
        <f t="shared" si="5"/>
        <v>889.2197736748064</v>
      </c>
      <c r="Q8" s="52">
        <f t="shared" si="6"/>
        <v>3501.447755313896</v>
      </c>
      <c r="R8" s="52">
        <f t="shared" si="7"/>
        <v>2634.4931116853863</v>
      </c>
      <c r="S8" s="15">
        <f t="shared" si="8"/>
        <v>871.3527851458886</v>
      </c>
      <c r="T8" s="15">
        <f t="shared" si="9"/>
        <v>0</v>
      </c>
      <c r="U8" s="15">
        <f t="shared" si="10"/>
        <v>0</v>
      </c>
      <c r="V8" s="15">
        <f t="shared" si="11"/>
        <v>873.9205528646909</v>
      </c>
      <c r="W8" s="15">
        <f t="shared" si="12"/>
        <v>866.9546436285096</v>
      </c>
      <c r="X8" s="15">
        <f t="shared" si="13"/>
        <v>889.2197736748064</v>
      </c>
      <c r="Y8" s="42"/>
      <c r="AA8" s="43"/>
    </row>
    <row r="9" spans="1:27" s="24" customFormat="1" ht="12.75" customHeight="1">
      <c r="A9" s="12">
        <v>5</v>
      </c>
      <c r="B9" s="13" t="s">
        <v>113</v>
      </c>
      <c r="C9" s="14" t="s">
        <v>115</v>
      </c>
      <c r="D9" s="28" t="s">
        <v>35</v>
      </c>
      <c r="E9" s="53">
        <v>0.017361111111111112</v>
      </c>
      <c r="F9" s="55">
        <f t="shared" si="0"/>
        <v>875.9999999999999</v>
      </c>
      <c r="G9" s="56">
        <v>0.022499999999999996</v>
      </c>
      <c r="H9" s="57">
        <f t="shared" si="1"/>
        <v>792.695473251029</v>
      </c>
      <c r="I9" s="53"/>
      <c r="J9" s="55">
        <f t="shared" si="2"/>
      </c>
      <c r="K9" s="56">
        <v>0.013703703705687076</v>
      </c>
      <c r="L9" s="59">
        <f t="shared" si="3"/>
        <v>854.7297296060227</v>
      </c>
      <c r="M9" s="54">
        <v>0.028877314814814817</v>
      </c>
      <c r="N9" s="55">
        <f t="shared" si="4"/>
        <v>804.4088176352703</v>
      </c>
      <c r="O9" s="56">
        <v>0.0203125</v>
      </c>
      <c r="P9" s="44">
        <f t="shared" si="5"/>
        <v>850.7122507122508</v>
      </c>
      <c r="Q9" s="52">
        <f t="shared" si="6"/>
        <v>4178.546271204573</v>
      </c>
      <c r="R9" s="52">
        <f t="shared" si="7"/>
        <v>2581.4419803182736</v>
      </c>
      <c r="S9" s="15">
        <f t="shared" si="8"/>
        <v>875.9999999999999</v>
      </c>
      <c r="T9" s="15">
        <f t="shared" si="9"/>
        <v>792.695473251029</v>
      </c>
      <c r="U9" s="15">
        <f t="shared" si="10"/>
        <v>0</v>
      </c>
      <c r="V9" s="15">
        <f t="shared" si="11"/>
        <v>854.7297296060227</v>
      </c>
      <c r="W9" s="15">
        <f t="shared" si="12"/>
        <v>804.4088176352703</v>
      </c>
      <c r="X9" s="15">
        <f t="shared" si="13"/>
        <v>850.7122507122508</v>
      </c>
      <c r="Y9" s="42"/>
      <c r="AA9" s="43"/>
    </row>
    <row r="10" spans="1:27" s="24" customFormat="1" ht="12.75" customHeight="1">
      <c r="A10" s="12">
        <v>6</v>
      </c>
      <c r="B10" s="13" t="s">
        <v>66</v>
      </c>
      <c r="C10" s="14" t="s">
        <v>67</v>
      </c>
      <c r="D10" s="28" t="s">
        <v>93</v>
      </c>
      <c r="E10" s="53">
        <v>0.017719907407407406</v>
      </c>
      <c r="F10" s="55">
        <f t="shared" si="0"/>
        <v>858.2625734813847</v>
      </c>
      <c r="G10" s="56">
        <v>0.022152777777777775</v>
      </c>
      <c r="H10" s="57">
        <f t="shared" si="1"/>
        <v>805.1201671891329</v>
      </c>
      <c r="I10" s="53">
        <v>0.023229166666666665</v>
      </c>
      <c r="J10" s="55">
        <f t="shared" si="2"/>
        <v>866.4673642252119</v>
      </c>
      <c r="K10" s="56"/>
      <c r="L10" s="59">
        <f t="shared" si="3"/>
      </c>
      <c r="M10" s="54">
        <v>0.02918981481481481</v>
      </c>
      <c r="N10" s="55">
        <f t="shared" si="4"/>
        <v>795.7969865186361</v>
      </c>
      <c r="O10" s="56"/>
      <c r="P10" s="44">
        <f t="shared" si="5"/>
      </c>
      <c r="Q10" s="52">
        <f t="shared" si="6"/>
        <v>3325.6470914143656</v>
      </c>
      <c r="R10" s="52">
        <f t="shared" si="7"/>
        <v>2529.8501048957296</v>
      </c>
      <c r="S10" s="15">
        <f t="shared" si="8"/>
        <v>858.2625734813847</v>
      </c>
      <c r="T10" s="15">
        <f t="shared" si="9"/>
        <v>805.1201671891329</v>
      </c>
      <c r="U10" s="15">
        <f t="shared" si="10"/>
        <v>866.4673642252119</v>
      </c>
      <c r="V10" s="15">
        <f t="shared" si="11"/>
        <v>0</v>
      </c>
      <c r="W10" s="15">
        <f t="shared" si="12"/>
        <v>795.7969865186361</v>
      </c>
      <c r="X10" s="15">
        <f t="shared" si="13"/>
        <v>0</v>
      </c>
      <c r="Y10" s="42"/>
      <c r="AA10" s="43"/>
    </row>
    <row r="11" spans="1:27" s="24" customFormat="1" ht="12.75" customHeight="1">
      <c r="A11" s="12">
        <v>7</v>
      </c>
      <c r="B11" s="13" t="s">
        <v>37</v>
      </c>
      <c r="C11" s="14" t="s">
        <v>48</v>
      </c>
      <c r="D11" s="28" t="s">
        <v>27</v>
      </c>
      <c r="E11" s="53">
        <v>0.017592592592592594</v>
      </c>
      <c r="F11" s="55">
        <f t="shared" si="0"/>
        <v>864.4736842105261</v>
      </c>
      <c r="G11" s="56">
        <v>0.0218287037037037</v>
      </c>
      <c r="H11" s="57">
        <f t="shared" si="1"/>
        <v>817.0731707317075</v>
      </c>
      <c r="I11" s="53"/>
      <c r="J11" s="55">
        <f t="shared" si="2"/>
      </c>
      <c r="K11" s="56">
        <v>0.014861111107165925</v>
      </c>
      <c r="L11" s="59">
        <f t="shared" si="3"/>
        <v>788.1619939787042</v>
      </c>
      <c r="M11" s="54">
        <v>0.02953703703703704</v>
      </c>
      <c r="N11" s="55">
        <f t="shared" si="4"/>
        <v>786.4420062695924</v>
      </c>
      <c r="O11" s="56"/>
      <c r="P11" s="44">
        <f t="shared" si="5"/>
      </c>
      <c r="Q11" s="52">
        <f t="shared" si="6"/>
        <v>3256.15085519053</v>
      </c>
      <c r="R11" s="52">
        <f t="shared" si="7"/>
        <v>2469.7088489209373</v>
      </c>
      <c r="S11" s="15">
        <f t="shared" si="8"/>
        <v>864.4736842105261</v>
      </c>
      <c r="T11" s="15">
        <f t="shared" si="9"/>
        <v>817.0731707317075</v>
      </c>
      <c r="U11" s="15">
        <f t="shared" si="10"/>
        <v>0</v>
      </c>
      <c r="V11" s="15">
        <f t="shared" si="11"/>
        <v>788.1619939787042</v>
      </c>
      <c r="W11" s="15">
        <f t="shared" si="12"/>
        <v>786.4420062695924</v>
      </c>
      <c r="X11" s="15">
        <f t="shared" si="13"/>
        <v>0</v>
      </c>
      <c r="Y11" s="42"/>
      <c r="AA11" s="43"/>
    </row>
    <row r="12" spans="1:27" s="24" customFormat="1" ht="12.75" customHeight="1">
      <c r="A12" s="12">
        <v>8</v>
      </c>
      <c r="B12" s="86" t="s">
        <v>85</v>
      </c>
      <c r="C12" s="86" t="s">
        <v>171</v>
      </c>
      <c r="D12" s="86" t="s">
        <v>27</v>
      </c>
      <c r="E12" s="53"/>
      <c r="F12" s="55">
        <f t="shared" si="0"/>
      </c>
      <c r="G12" s="56">
        <v>0.023668981481481485</v>
      </c>
      <c r="H12" s="57">
        <f t="shared" si="1"/>
        <v>753.5452322738386</v>
      </c>
      <c r="I12" s="53">
        <v>0.02488425925925926</v>
      </c>
      <c r="J12" s="55">
        <f t="shared" si="2"/>
        <v>808.8372093023257</v>
      </c>
      <c r="K12" s="56">
        <v>0.01523148147680331</v>
      </c>
      <c r="L12" s="59">
        <f t="shared" si="3"/>
        <v>768.9969607225108</v>
      </c>
      <c r="M12" s="54"/>
      <c r="N12" s="55">
        <f t="shared" si="4"/>
      </c>
      <c r="O12" s="56"/>
      <c r="P12" s="44">
        <f t="shared" si="5"/>
      </c>
      <c r="Q12" s="52">
        <f t="shared" si="6"/>
        <v>2331.379402298675</v>
      </c>
      <c r="R12" s="52">
        <f t="shared" si="7"/>
        <v>2331.379402298675</v>
      </c>
      <c r="S12" s="15">
        <f t="shared" si="8"/>
        <v>0</v>
      </c>
      <c r="T12" s="15">
        <f t="shared" si="9"/>
        <v>753.5452322738386</v>
      </c>
      <c r="U12" s="15">
        <f t="shared" si="10"/>
        <v>808.8372093023257</v>
      </c>
      <c r="V12" s="15">
        <f t="shared" si="11"/>
        <v>768.9969607225108</v>
      </c>
      <c r="W12" s="15">
        <f t="shared" si="12"/>
        <v>0</v>
      </c>
      <c r="X12" s="15">
        <f t="shared" si="13"/>
        <v>0</v>
      </c>
      <c r="Y12" s="42"/>
      <c r="AA12" s="43"/>
    </row>
    <row r="13" spans="1:27" s="24" customFormat="1" ht="12.75" customHeight="1">
      <c r="A13" s="12">
        <v>9</v>
      </c>
      <c r="B13" s="86" t="s">
        <v>78</v>
      </c>
      <c r="C13" s="86" t="s">
        <v>79</v>
      </c>
      <c r="D13" s="86" t="s">
        <v>22</v>
      </c>
      <c r="E13" s="53"/>
      <c r="F13" s="55">
        <f t="shared" si="0"/>
      </c>
      <c r="G13" s="56">
        <v>0.02113425925925926</v>
      </c>
      <c r="H13" s="57">
        <f t="shared" si="1"/>
        <v>843.9211391018621</v>
      </c>
      <c r="I13" s="53"/>
      <c r="J13" s="55">
        <f t="shared" si="2"/>
      </c>
      <c r="K13" s="56"/>
      <c r="L13" s="59">
        <f t="shared" si="3"/>
      </c>
      <c r="M13" s="54">
        <v>0.0265625</v>
      </c>
      <c r="N13" s="55">
        <f t="shared" si="4"/>
        <v>874.5098039215686</v>
      </c>
      <c r="O13" s="56"/>
      <c r="P13" s="44">
        <f t="shared" si="5"/>
      </c>
      <c r="Q13" s="52">
        <f t="shared" si="6"/>
        <v>1718.4309430234307</v>
      </c>
      <c r="R13" s="52">
        <f t="shared" si="7"/>
        <v>1718.4309430234307</v>
      </c>
      <c r="S13" s="15">
        <f t="shared" si="8"/>
        <v>0</v>
      </c>
      <c r="T13" s="15">
        <f t="shared" si="9"/>
        <v>843.9211391018621</v>
      </c>
      <c r="U13" s="15">
        <f t="shared" si="10"/>
        <v>0</v>
      </c>
      <c r="V13" s="15">
        <f t="shared" si="11"/>
        <v>0</v>
      </c>
      <c r="W13" s="15">
        <f t="shared" si="12"/>
        <v>874.5098039215686</v>
      </c>
      <c r="X13" s="15">
        <f t="shared" si="13"/>
        <v>0</v>
      </c>
      <c r="Y13" s="42"/>
      <c r="AA13" s="43"/>
    </row>
    <row r="14" spans="1:27" s="24" customFormat="1" ht="12.75" customHeight="1">
      <c r="A14" s="12">
        <v>10</v>
      </c>
      <c r="B14" s="86" t="s">
        <v>71</v>
      </c>
      <c r="C14" s="86" t="s">
        <v>337</v>
      </c>
      <c r="D14" s="86" t="s">
        <v>289</v>
      </c>
      <c r="E14" s="53"/>
      <c r="F14" s="55">
        <f t="shared" si="0"/>
      </c>
      <c r="G14" s="56">
        <v>0.02070601851851852</v>
      </c>
      <c r="H14" s="57">
        <f t="shared" si="1"/>
        <v>861.3750698714365</v>
      </c>
      <c r="I14" s="53"/>
      <c r="J14" s="55">
        <f t="shared" si="2"/>
      </c>
      <c r="K14" s="56"/>
      <c r="L14" s="59">
        <f t="shared" si="3"/>
      </c>
      <c r="M14" s="54">
        <v>0.02803240740740741</v>
      </c>
      <c r="N14" s="55">
        <f t="shared" si="4"/>
        <v>828.6540049545829</v>
      </c>
      <c r="O14" s="56"/>
      <c r="P14" s="44">
        <f t="shared" si="5"/>
      </c>
      <c r="Q14" s="52">
        <f t="shared" si="6"/>
        <v>1690.0290748260195</v>
      </c>
      <c r="R14" s="52">
        <f t="shared" si="7"/>
        <v>1690.0290748260195</v>
      </c>
      <c r="S14" s="15">
        <f t="shared" si="8"/>
        <v>0</v>
      </c>
      <c r="T14" s="15">
        <f t="shared" si="9"/>
        <v>861.3750698714365</v>
      </c>
      <c r="U14" s="15">
        <f t="shared" si="10"/>
        <v>0</v>
      </c>
      <c r="V14" s="15">
        <f t="shared" si="11"/>
        <v>0</v>
      </c>
      <c r="W14" s="15">
        <f t="shared" si="12"/>
        <v>828.6540049545829</v>
      </c>
      <c r="X14" s="15">
        <f t="shared" si="13"/>
        <v>0</v>
      </c>
      <c r="Y14" s="42"/>
      <c r="AA14" s="43"/>
    </row>
    <row r="15" spans="1:27" s="24" customFormat="1" ht="12.75" customHeight="1">
      <c r="A15" s="12">
        <v>11</v>
      </c>
      <c r="B15" s="86" t="s">
        <v>85</v>
      </c>
      <c r="C15" s="86" t="s">
        <v>556</v>
      </c>
      <c r="D15" s="86" t="s">
        <v>542</v>
      </c>
      <c r="E15" s="53"/>
      <c r="F15" s="55">
        <f t="shared" si="0"/>
      </c>
      <c r="G15" s="56"/>
      <c r="H15" s="57">
        <f t="shared" si="1"/>
      </c>
      <c r="I15" s="53">
        <v>0.02361111111111111</v>
      </c>
      <c r="J15" s="55">
        <f t="shared" si="2"/>
        <v>852.4509803921569</v>
      </c>
      <c r="K15" s="56"/>
      <c r="L15" s="59">
        <f t="shared" si="3"/>
      </c>
      <c r="M15" s="54"/>
      <c r="N15" s="55">
        <f t="shared" si="4"/>
      </c>
      <c r="O15" s="56">
        <v>0.02226851851851852</v>
      </c>
      <c r="P15" s="44">
        <f t="shared" si="5"/>
        <v>775.9875259875259</v>
      </c>
      <c r="Q15" s="52">
        <f t="shared" si="6"/>
        <v>1628.4385063796828</v>
      </c>
      <c r="R15" s="52">
        <f t="shared" si="7"/>
        <v>1628.4385063796828</v>
      </c>
      <c r="S15" s="15">
        <f t="shared" si="8"/>
        <v>0</v>
      </c>
      <c r="T15" s="15">
        <f t="shared" si="9"/>
        <v>0</v>
      </c>
      <c r="U15" s="15">
        <f t="shared" si="10"/>
        <v>852.4509803921569</v>
      </c>
      <c r="V15" s="15">
        <f t="shared" si="11"/>
        <v>0</v>
      </c>
      <c r="W15" s="15">
        <f t="shared" si="12"/>
        <v>0</v>
      </c>
      <c r="X15" s="15">
        <f t="shared" si="13"/>
        <v>775.9875259875259</v>
      </c>
      <c r="AA15" s="43"/>
    </row>
    <row r="16" spans="1:27" s="24" customFormat="1" ht="12.75" customHeight="1">
      <c r="A16" s="12">
        <v>12</v>
      </c>
      <c r="B16" s="86" t="s">
        <v>333</v>
      </c>
      <c r="C16" s="86" t="s">
        <v>190</v>
      </c>
      <c r="D16" s="86" t="s">
        <v>27</v>
      </c>
      <c r="E16" s="53"/>
      <c r="F16" s="55">
        <f t="shared" si="0"/>
      </c>
      <c r="G16" s="56">
        <v>0.023368055555555555</v>
      </c>
      <c r="H16" s="57">
        <f t="shared" si="1"/>
        <v>763.2491332342745</v>
      </c>
      <c r="I16" s="53"/>
      <c r="J16" s="55">
        <f t="shared" si="2"/>
      </c>
      <c r="K16" s="56">
        <v>0.014328703698993195</v>
      </c>
      <c r="L16" s="59">
        <f t="shared" si="3"/>
        <v>817.4474962299608</v>
      </c>
      <c r="M16" s="54"/>
      <c r="N16" s="55">
        <f t="shared" si="4"/>
      </c>
      <c r="O16" s="56"/>
      <c r="P16" s="44">
        <f t="shared" si="5"/>
      </c>
      <c r="Q16" s="52">
        <f t="shared" si="6"/>
        <v>1580.6966294642352</v>
      </c>
      <c r="R16" s="52">
        <f t="shared" si="7"/>
        <v>1580.6966294642352</v>
      </c>
      <c r="S16" s="15">
        <f t="shared" si="8"/>
        <v>0</v>
      </c>
      <c r="T16" s="15">
        <f t="shared" si="9"/>
        <v>763.2491332342745</v>
      </c>
      <c r="U16" s="15">
        <f t="shared" si="10"/>
        <v>0</v>
      </c>
      <c r="V16" s="15">
        <f t="shared" si="11"/>
        <v>817.4474962299608</v>
      </c>
      <c r="W16" s="15">
        <f t="shared" si="12"/>
        <v>0</v>
      </c>
      <c r="X16" s="15">
        <f t="shared" si="13"/>
        <v>0</v>
      </c>
      <c r="Y16" s="42"/>
      <c r="AA16" s="43"/>
    </row>
    <row r="17" spans="1:27" s="24" customFormat="1" ht="12.75" customHeight="1">
      <c r="A17" s="12">
        <v>13</v>
      </c>
      <c r="B17" s="86" t="s">
        <v>334</v>
      </c>
      <c r="C17" s="86" t="s">
        <v>174</v>
      </c>
      <c r="D17" s="86" t="s">
        <v>27</v>
      </c>
      <c r="E17" s="53"/>
      <c r="F17" s="55">
        <f t="shared" si="0"/>
      </c>
      <c r="G17" s="56">
        <v>0.02516203703703704</v>
      </c>
      <c r="H17" s="57">
        <f t="shared" si="1"/>
        <v>708.8316467341307</v>
      </c>
      <c r="I17" s="53"/>
      <c r="J17" s="55">
        <f t="shared" si="2"/>
      </c>
      <c r="K17" s="56">
        <v>0.017025462962919846</v>
      </c>
      <c r="L17" s="59">
        <f t="shared" si="3"/>
        <v>687.9673691383841</v>
      </c>
      <c r="M17" s="54"/>
      <c r="N17" s="55">
        <f t="shared" si="4"/>
      </c>
      <c r="O17" s="56"/>
      <c r="P17" s="44">
        <f t="shared" si="5"/>
      </c>
      <c r="Q17" s="52">
        <f t="shared" si="6"/>
        <v>1396.7990158725147</v>
      </c>
      <c r="R17" s="52">
        <f t="shared" si="7"/>
        <v>1396.7990158725147</v>
      </c>
      <c r="S17" s="15">
        <f t="shared" si="8"/>
        <v>0</v>
      </c>
      <c r="T17" s="15">
        <f t="shared" si="9"/>
        <v>708.8316467341307</v>
      </c>
      <c r="U17" s="15">
        <f t="shared" si="10"/>
        <v>0</v>
      </c>
      <c r="V17" s="15">
        <f t="shared" si="11"/>
        <v>687.9673691383841</v>
      </c>
      <c r="W17" s="15">
        <f t="shared" si="12"/>
        <v>0</v>
      </c>
      <c r="X17" s="15">
        <f t="shared" si="13"/>
        <v>0</v>
      </c>
      <c r="Y17" s="42"/>
      <c r="AA17" s="43"/>
    </row>
    <row r="18" spans="1:27" s="24" customFormat="1" ht="12.75" customHeight="1">
      <c r="A18" s="12">
        <v>14</v>
      </c>
      <c r="B18" s="13" t="s">
        <v>114</v>
      </c>
      <c r="C18" s="14" t="s">
        <v>116</v>
      </c>
      <c r="D18" s="28"/>
      <c r="E18" s="53">
        <v>0.02201388888888889</v>
      </c>
      <c r="F18" s="55">
        <f t="shared" si="0"/>
        <v>690.8517350157728</v>
      </c>
      <c r="G18" s="56">
        <v>0.026006944444444447</v>
      </c>
      <c r="H18" s="57">
        <f t="shared" si="1"/>
        <v>685.8032932799288</v>
      </c>
      <c r="I18" s="53"/>
      <c r="J18" s="55">
        <f t="shared" si="2"/>
      </c>
      <c r="K18" s="56"/>
      <c r="L18" s="59">
        <f t="shared" si="3"/>
      </c>
      <c r="M18" s="54"/>
      <c r="N18" s="55">
        <f t="shared" si="4"/>
      </c>
      <c r="O18" s="56"/>
      <c r="P18" s="44">
        <f t="shared" si="5"/>
      </c>
      <c r="Q18" s="52">
        <f t="shared" si="6"/>
        <v>1376.6550282957014</v>
      </c>
      <c r="R18" s="52">
        <f t="shared" si="7"/>
        <v>1376.6550282957014</v>
      </c>
      <c r="S18" s="15">
        <f t="shared" si="8"/>
        <v>690.8517350157728</v>
      </c>
      <c r="T18" s="15">
        <f t="shared" si="9"/>
        <v>685.8032932799288</v>
      </c>
      <c r="U18" s="15">
        <f t="shared" si="10"/>
        <v>0</v>
      </c>
      <c r="V18" s="15">
        <f t="shared" si="11"/>
        <v>0</v>
      </c>
      <c r="W18" s="15">
        <f t="shared" si="12"/>
        <v>0</v>
      </c>
      <c r="X18" s="15">
        <f t="shared" si="13"/>
        <v>0</v>
      </c>
      <c r="Y18" s="42"/>
      <c r="AA18" s="43"/>
    </row>
    <row r="19" spans="1:27" s="24" customFormat="1" ht="12.75" customHeight="1">
      <c r="A19" s="12">
        <v>15</v>
      </c>
      <c r="B19" s="13" t="s">
        <v>431</v>
      </c>
      <c r="C19" s="86" t="s">
        <v>432</v>
      </c>
      <c r="D19" s="86"/>
      <c r="E19" s="53"/>
      <c r="F19" s="55">
        <f t="shared" si="0"/>
      </c>
      <c r="G19" s="56"/>
      <c r="H19" s="57">
        <f t="shared" si="1"/>
      </c>
      <c r="I19" s="53"/>
      <c r="J19" s="55">
        <f t="shared" si="2"/>
      </c>
      <c r="K19" s="56">
        <v>0.011712962965248153</v>
      </c>
      <c r="L19" s="59">
        <f t="shared" si="3"/>
        <v>999.999999804901</v>
      </c>
      <c r="M19" s="54"/>
      <c r="N19" s="55">
        <f t="shared" si="4"/>
      </c>
      <c r="O19" s="56"/>
      <c r="P19" s="44">
        <f t="shared" si="5"/>
      </c>
      <c r="Q19" s="52">
        <f t="shared" si="6"/>
        <v>999.999999804901</v>
      </c>
      <c r="R19" s="52">
        <f t="shared" si="7"/>
        <v>999.999999804901</v>
      </c>
      <c r="S19" s="15">
        <f t="shared" si="8"/>
        <v>0</v>
      </c>
      <c r="T19" s="15">
        <f t="shared" si="9"/>
        <v>0</v>
      </c>
      <c r="U19" s="15">
        <f t="shared" si="10"/>
        <v>0</v>
      </c>
      <c r="V19" s="15">
        <f t="shared" si="11"/>
        <v>999.999999804901</v>
      </c>
      <c r="W19" s="15">
        <f t="shared" si="12"/>
        <v>0</v>
      </c>
      <c r="X19" s="15">
        <f t="shared" si="13"/>
        <v>0</v>
      </c>
      <c r="AA19" s="43"/>
    </row>
    <row r="20" spans="1:27" s="24" customFormat="1" ht="12.75" customHeight="1">
      <c r="A20" s="12">
        <v>16</v>
      </c>
      <c r="B20" s="13" t="s">
        <v>71</v>
      </c>
      <c r="C20" s="75" t="s">
        <v>629</v>
      </c>
      <c r="D20" s="76" t="s">
        <v>630</v>
      </c>
      <c r="E20" s="53"/>
      <c r="F20" s="55">
        <f t="shared" si="0"/>
      </c>
      <c r="G20" s="56"/>
      <c r="H20" s="57">
        <f t="shared" si="1"/>
      </c>
      <c r="I20" s="53"/>
      <c r="J20" s="55">
        <f t="shared" si="2"/>
      </c>
      <c r="K20" s="56"/>
      <c r="L20" s="59">
        <f t="shared" si="3"/>
      </c>
      <c r="M20" s="54"/>
      <c r="N20" s="55">
        <f t="shared" si="4"/>
      </c>
      <c r="O20" s="56">
        <v>0.01767361111111111</v>
      </c>
      <c r="P20" s="44">
        <f t="shared" si="5"/>
        <v>977.7341191879503</v>
      </c>
      <c r="Q20" s="52">
        <f t="shared" si="6"/>
        <v>977.7341191879503</v>
      </c>
      <c r="R20" s="52">
        <f t="shared" si="7"/>
        <v>977.7341191879503</v>
      </c>
      <c r="S20" s="15">
        <f t="shared" si="8"/>
        <v>0</v>
      </c>
      <c r="T20" s="15">
        <f t="shared" si="9"/>
        <v>0</v>
      </c>
      <c r="U20" s="15">
        <f t="shared" si="10"/>
        <v>0</v>
      </c>
      <c r="V20" s="15">
        <f t="shared" si="11"/>
        <v>0</v>
      </c>
      <c r="W20" s="15">
        <f t="shared" si="12"/>
        <v>0</v>
      </c>
      <c r="X20" s="15">
        <f t="shared" si="13"/>
        <v>977.7341191879503</v>
      </c>
      <c r="AA20" s="43"/>
    </row>
    <row r="21" spans="1:27" s="24" customFormat="1" ht="12.75" customHeight="1">
      <c r="A21" s="12">
        <v>17</v>
      </c>
      <c r="B21" s="13" t="s">
        <v>332</v>
      </c>
      <c r="C21" s="75" t="s">
        <v>698</v>
      </c>
      <c r="D21" s="76"/>
      <c r="E21" s="53"/>
      <c r="F21" s="55">
        <f t="shared" si="0"/>
      </c>
      <c r="G21" s="56"/>
      <c r="H21" s="57">
        <f t="shared" si="1"/>
      </c>
      <c r="I21" s="53"/>
      <c r="J21" s="55">
        <f t="shared" si="2"/>
      </c>
      <c r="K21" s="56"/>
      <c r="L21" s="59">
        <f t="shared" si="3"/>
      </c>
      <c r="M21" s="54">
        <v>0.024571759259259262</v>
      </c>
      <c r="N21" s="55">
        <f t="shared" si="4"/>
        <v>945.3603391427224</v>
      </c>
      <c r="O21" s="56"/>
      <c r="P21" s="44">
        <f t="shared" si="5"/>
      </c>
      <c r="Q21" s="52">
        <f t="shared" si="6"/>
        <v>945.3603391427224</v>
      </c>
      <c r="R21" s="52">
        <f t="shared" si="7"/>
        <v>945.3603391427224</v>
      </c>
      <c r="S21" s="15">
        <f t="shared" si="8"/>
        <v>0</v>
      </c>
      <c r="T21" s="15">
        <f t="shared" si="9"/>
        <v>0</v>
      </c>
      <c r="U21" s="15">
        <f t="shared" si="10"/>
        <v>0</v>
      </c>
      <c r="V21" s="15">
        <f t="shared" si="11"/>
        <v>0</v>
      </c>
      <c r="W21" s="15">
        <f t="shared" si="12"/>
        <v>945.3603391427224</v>
      </c>
      <c r="X21" s="15">
        <f t="shared" si="13"/>
        <v>0</v>
      </c>
      <c r="AA21" s="43"/>
    </row>
    <row r="22" spans="1:27" s="24" customFormat="1" ht="12.75" customHeight="1">
      <c r="A22" s="12">
        <v>18</v>
      </c>
      <c r="B22" s="13" t="s">
        <v>74</v>
      </c>
      <c r="C22" s="75" t="s">
        <v>699</v>
      </c>
      <c r="D22" s="76"/>
      <c r="E22" s="53"/>
      <c r="F22" s="55">
        <f t="shared" si="0"/>
      </c>
      <c r="G22" s="56"/>
      <c r="H22" s="57">
        <f t="shared" si="1"/>
      </c>
      <c r="I22" s="89"/>
      <c r="J22" s="55">
        <f t="shared" si="2"/>
      </c>
      <c r="K22" s="56"/>
      <c r="L22" s="59">
        <f t="shared" si="3"/>
      </c>
      <c r="M22" s="54">
        <v>0.025208333333333333</v>
      </c>
      <c r="N22" s="55">
        <f t="shared" si="4"/>
        <v>921.487603305785</v>
      </c>
      <c r="O22" s="56"/>
      <c r="P22" s="44">
        <f t="shared" si="5"/>
      </c>
      <c r="Q22" s="52">
        <f t="shared" si="6"/>
        <v>921.487603305785</v>
      </c>
      <c r="R22" s="52">
        <f t="shared" si="7"/>
        <v>921.487603305785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0</v>
      </c>
      <c r="W22" s="15">
        <f t="shared" si="12"/>
        <v>921.487603305785</v>
      </c>
      <c r="X22" s="15">
        <f t="shared" si="13"/>
        <v>0</v>
      </c>
      <c r="AA22" s="43"/>
    </row>
    <row r="23" spans="1:27" s="24" customFormat="1" ht="12.75" customHeight="1">
      <c r="A23" s="12">
        <v>19</v>
      </c>
      <c r="B23" s="13" t="s">
        <v>398</v>
      </c>
      <c r="C23" s="86" t="s">
        <v>433</v>
      </c>
      <c r="D23" s="86"/>
      <c r="E23" s="53"/>
      <c r="F23" s="55">
        <f t="shared" si="0"/>
      </c>
      <c r="G23" s="56"/>
      <c r="H23" s="57">
        <f t="shared" si="1"/>
      </c>
      <c r="I23" s="53"/>
      <c r="J23" s="55">
        <f t="shared" si="2"/>
      </c>
      <c r="K23" s="56">
        <v>0.012812499997380655</v>
      </c>
      <c r="L23" s="59">
        <f t="shared" si="3"/>
        <v>914.1824753449774</v>
      </c>
      <c r="M23" s="54"/>
      <c r="N23" s="55">
        <f t="shared" si="4"/>
      </c>
      <c r="O23" s="56"/>
      <c r="P23" s="44">
        <f t="shared" si="5"/>
      </c>
      <c r="Q23" s="52">
        <f t="shared" si="6"/>
        <v>914.1824753449774</v>
      </c>
      <c r="R23" s="52">
        <f t="shared" si="7"/>
        <v>914.1824753449774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914.1824753449774</v>
      </c>
      <c r="W23" s="15">
        <f t="shared" si="12"/>
        <v>0</v>
      </c>
      <c r="X23" s="15">
        <f t="shared" si="13"/>
        <v>0</v>
      </c>
      <c r="AA23" s="43"/>
    </row>
    <row r="24" spans="1:27" s="24" customFormat="1" ht="12.75" customHeight="1">
      <c r="A24" s="12">
        <v>20</v>
      </c>
      <c r="B24" s="13" t="s">
        <v>700</v>
      </c>
      <c r="C24" s="75" t="s">
        <v>701</v>
      </c>
      <c r="D24" s="76"/>
      <c r="E24" s="53"/>
      <c r="F24" s="55">
        <f t="shared" si="0"/>
      </c>
      <c r="G24" s="56"/>
      <c r="H24" s="57">
        <f t="shared" si="1"/>
      </c>
      <c r="I24" s="53"/>
      <c r="J24" s="55">
        <f t="shared" si="2"/>
      </c>
      <c r="K24" s="56"/>
      <c r="L24" s="59">
        <f t="shared" si="3"/>
      </c>
      <c r="M24" s="54">
        <v>0.026053240740740738</v>
      </c>
      <c r="N24" s="55">
        <f t="shared" si="4"/>
        <v>891.6037316748112</v>
      </c>
      <c r="O24" s="56"/>
      <c r="P24" s="44">
        <f t="shared" si="5"/>
      </c>
      <c r="Q24" s="52">
        <f t="shared" si="6"/>
        <v>891.6037316748112</v>
      </c>
      <c r="R24" s="52">
        <f t="shared" si="7"/>
        <v>891.6037316748112</v>
      </c>
      <c r="S24" s="15">
        <f t="shared" si="8"/>
        <v>0</v>
      </c>
      <c r="T24" s="15">
        <f t="shared" si="9"/>
        <v>0</v>
      </c>
      <c r="U24" s="15">
        <f t="shared" si="10"/>
        <v>0</v>
      </c>
      <c r="V24" s="15">
        <f t="shared" si="11"/>
        <v>0</v>
      </c>
      <c r="W24" s="15">
        <f t="shared" si="12"/>
        <v>891.6037316748112</v>
      </c>
      <c r="X24" s="15">
        <f t="shared" si="13"/>
        <v>0</v>
      </c>
      <c r="AA24" s="43"/>
    </row>
    <row r="25" spans="1:27" s="24" customFormat="1" ht="12.75" customHeight="1">
      <c r="A25" s="12">
        <v>21</v>
      </c>
      <c r="B25" s="13" t="s">
        <v>702</v>
      </c>
      <c r="C25" s="75" t="s">
        <v>703</v>
      </c>
      <c r="D25" s="76"/>
      <c r="E25" s="53"/>
      <c r="F25" s="55">
        <f t="shared" si="0"/>
      </c>
      <c r="G25" s="56"/>
      <c r="H25" s="57">
        <f t="shared" si="1"/>
      </c>
      <c r="I25" s="53"/>
      <c r="J25" s="55">
        <f t="shared" si="2"/>
      </c>
      <c r="K25" s="56"/>
      <c r="L25" s="59">
        <f t="shared" si="3"/>
      </c>
      <c r="M25" s="54">
        <v>0.02631944444444444</v>
      </c>
      <c r="N25" s="55">
        <f t="shared" si="4"/>
        <v>882.5857519788918</v>
      </c>
      <c r="O25" s="56"/>
      <c r="P25" s="44">
        <f t="shared" si="5"/>
      </c>
      <c r="Q25" s="52">
        <f t="shared" si="6"/>
        <v>882.5857519788918</v>
      </c>
      <c r="R25" s="52">
        <f t="shared" si="7"/>
        <v>882.5857519788918</v>
      </c>
      <c r="S25" s="15">
        <f t="shared" si="8"/>
        <v>0</v>
      </c>
      <c r="T25" s="15">
        <f t="shared" si="9"/>
        <v>0</v>
      </c>
      <c r="U25" s="15">
        <f t="shared" si="10"/>
        <v>0</v>
      </c>
      <c r="V25" s="15">
        <f t="shared" si="11"/>
        <v>0</v>
      </c>
      <c r="W25" s="15">
        <f t="shared" si="12"/>
        <v>882.5857519788918</v>
      </c>
      <c r="X25" s="15">
        <f t="shared" si="13"/>
        <v>0</v>
      </c>
      <c r="AA25" s="43"/>
    </row>
    <row r="26" spans="1:27" s="24" customFormat="1" ht="12.75" customHeight="1">
      <c r="A26" s="12">
        <v>22</v>
      </c>
      <c r="B26" s="86" t="s">
        <v>553</v>
      </c>
      <c r="C26" s="86" t="s">
        <v>555</v>
      </c>
      <c r="D26" s="86"/>
      <c r="E26" s="53"/>
      <c r="F26" s="55">
        <f t="shared" si="0"/>
      </c>
      <c r="G26" s="56"/>
      <c r="H26" s="57">
        <f t="shared" si="1"/>
      </c>
      <c r="I26" s="53">
        <v>0.022824074074074076</v>
      </c>
      <c r="J26" s="55">
        <f t="shared" si="2"/>
        <v>881.8458417849898</v>
      </c>
      <c r="K26" s="56"/>
      <c r="L26" s="59">
        <f t="shared" si="3"/>
      </c>
      <c r="M26" s="54"/>
      <c r="N26" s="55">
        <f t="shared" si="4"/>
      </c>
      <c r="O26" s="56"/>
      <c r="P26" s="44">
        <f t="shared" si="5"/>
      </c>
      <c r="Q26" s="52">
        <f t="shared" si="6"/>
        <v>881.8458417849898</v>
      </c>
      <c r="R26" s="52">
        <f t="shared" si="7"/>
        <v>881.8458417849898</v>
      </c>
      <c r="S26" s="15">
        <f t="shared" si="8"/>
        <v>0</v>
      </c>
      <c r="T26" s="15">
        <f t="shared" si="9"/>
        <v>0</v>
      </c>
      <c r="U26" s="15">
        <f t="shared" si="10"/>
        <v>881.8458417849898</v>
      </c>
      <c r="V26" s="15">
        <f t="shared" si="11"/>
        <v>0</v>
      </c>
      <c r="W26" s="15">
        <f t="shared" si="12"/>
        <v>0</v>
      </c>
      <c r="X26" s="15">
        <f t="shared" si="13"/>
        <v>0</v>
      </c>
      <c r="AA26" s="43"/>
    </row>
    <row r="27" spans="1:27" s="24" customFormat="1" ht="12.75" customHeight="1">
      <c r="A27" s="12">
        <v>23</v>
      </c>
      <c r="B27" s="13" t="s">
        <v>148</v>
      </c>
      <c r="C27" s="75" t="s">
        <v>566</v>
      </c>
      <c r="D27" s="76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/>
      <c r="L27" s="59">
        <f t="shared" si="3"/>
      </c>
      <c r="M27" s="54">
        <v>0.026759259259259257</v>
      </c>
      <c r="N27" s="55">
        <f t="shared" si="4"/>
        <v>868.0795847750865</v>
      </c>
      <c r="O27" s="56"/>
      <c r="P27" s="44">
        <f t="shared" si="5"/>
      </c>
      <c r="Q27" s="52">
        <f t="shared" si="6"/>
        <v>868.0795847750865</v>
      </c>
      <c r="R27" s="52">
        <f t="shared" si="7"/>
        <v>868.0795847750865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0</v>
      </c>
      <c r="W27" s="15">
        <f t="shared" si="12"/>
        <v>868.0795847750865</v>
      </c>
      <c r="X27" s="15">
        <f t="shared" si="13"/>
        <v>0</v>
      </c>
      <c r="AA27" s="43"/>
    </row>
    <row r="28" spans="1:27" s="24" customFormat="1" ht="12.75" customHeight="1">
      <c r="A28" s="12">
        <v>24</v>
      </c>
      <c r="B28" s="13" t="s">
        <v>268</v>
      </c>
      <c r="C28" s="14" t="s">
        <v>704</v>
      </c>
      <c r="D28" s="28"/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/>
      <c r="L28" s="59">
        <f t="shared" si="3"/>
      </c>
      <c r="M28" s="54">
        <v>0.02693287037037037</v>
      </c>
      <c r="N28" s="55">
        <f t="shared" si="4"/>
        <v>862.4838848302535</v>
      </c>
      <c r="O28" s="56"/>
      <c r="P28" s="44">
        <f t="shared" si="5"/>
      </c>
      <c r="Q28" s="52">
        <f t="shared" si="6"/>
        <v>862.4838848302535</v>
      </c>
      <c r="R28" s="52">
        <f t="shared" si="7"/>
        <v>862.4838848302535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0</v>
      </c>
      <c r="W28" s="15">
        <f t="shared" si="12"/>
        <v>862.4838848302535</v>
      </c>
      <c r="X28" s="15">
        <f t="shared" si="13"/>
        <v>0</v>
      </c>
      <c r="AA28" s="43"/>
    </row>
    <row r="29" spans="1:27" s="24" customFormat="1" ht="12.75" customHeight="1">
      <c r="A29" s="12">
        <v>25</v>
      </c>
      <c r="B29" s="13" t="s">
        <v>392</v>
      </c>
      <c r="C29" s="14" t="s">
        <v>705</v>
      </c>
      <c r="D29" s="28"/>
      <c r="E29" s="53"/>
      <c r="F29" s="55">
        <f t="shared" si="0"/>
      </c>
      <c r="G29" s="56"/>
      <c r="H29" s="57">
        <f t="shared" si="1"/>
      </c>
      <c r="I29" s="53"/>
      <c r="J29" s="55">
        <f t="shared" si="2"/>
      </c>
      <c r="K29" s="56"/>
      <c r="L29" s="59">
        <f t="shared" si="3"/>
      </c>
      <c r="M29" s="54">
        <v>0.027210648148148147</v>
      </c>
      <c r="N29" s="55">
        <f t="shared" si="4"/>
        <v>853.6792854104636</v>
      </c>
      <c r="O29" s="56"/>
      <c r="P29" s="44">
        <f t="shared" si="5"/>
      </c>
      <c r="Q29" s="52">
        <f t="shared" si="6"/>
        <v>853.6792854104636</v>
      </c>
      <c r="R29" s="52">
        <f t="shared" si="7"/>
        <v>853.6792854104636</v>
      </c>
      <c r="S29" s="15">
        <f t="shared" si="8"/>
        <v>0</v>
      </c>
      <c r="T29" s="15">
        <f t="shared" si="9"/>
        <v>0</v>
      </c>
      <c r="U29" s="15">
        <f t="shared" si="10"/>
        <v>0</v>
      </c>
      <c r="V29" s="15">
        <f t="shared" si="11"/>
        <v>0</v>
      </c>
      <c r="W29" s="15">
        <f t="shared" si="12"/>
        <v>853.6792854104636</v>
      </c>
      <c r="X29" s="15">
        <f t="shared" si="13"/>
        <v>0</v>
      </c>
      <c r="AA29" s="43"/>
    </row>
    <row r="30" spans="1:27" s="24" customFormat="1" ht="12.75" customHeight="1">
      <c r="A30" s="12">
        <v>26</v>
      </c>
      <c r="B30" s="13" t="s">
        <v>37</v>
      </c>
      <c r="C30" s="14" t="s">
        <v>706</v>
      </c>
      <c r="D30" s="28"/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/>
      <c r="L30" s="59">
        <f t="shared" si="3"/>
      </c>
      <c r="M30" s="54">
        <v>0.027627314814814813</v>
      </c>
      <c r="N30" s="55">
        <f t="shared" si="4"/>
        <v>840.8043569333892</v>
      </c>
      <c r="O30" s="56"/>
      <c r="P30" s="44">
        <f t="shared" si="5"/>
      </c>
      <c r="Q30" s="52">
        <f t="shared" si="6"/>
        <v>840.8043569333892</v>
      </c>
      <c r="R30" s="52">
        <f t="shared" si="7"/>
        <v>840.8043569333892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0</v>
      </c>
      <c r="W30" s="15">
        <f t="shared" si="12"/>
        <v>840.8043569333892</v>
      </c>
      <c r="X30" s="15">
        <f t="shared" si="13"/>
        <v>0</v>
      </c>
      <c r="AA30" s="43"/>
    </row>
    <row r="31" spans="1:27" s="24" customFormat="1" ht="12.75" customHeight="1">
      <c r="A31" s="12">
        <v>27</v>
      </c>
      <c r="B31" s="13" t="s">
        <v>74</v>
      </c>
      <c r="C31" s="75" t="s">
        <v>631</v>
      </c>
      <c r="D31" s="91" t="s">
        <v>632</v>
      </c>
      <c r="E31" s="53"/>
      <c r="F31" s="55">
        <f t="shared" si="0"/>
      </c>
      <c r="G31" s="56"/>
      <c r="H31" s="57">
        <f t="shared" si="1"/>
      </c>
      <c r="I31" s="53"/>
      <c r="J31" s="55">
        <f t="shared" si="2"/>
      </c>
      <c r="K31" s="56"/>
      <c r="L31" s="59">
        <f t="shared" si="3"/>
      </c>
      <c r="M31" s="54"/>
      <c r="N31" s="55">
        <f t="shared" si="4"/>
      </c>
      <c r="O31" s="56">
        <v>0.020763888888888887</v>
      </c>
      <c r="P31" s="44">
        <f t="shared" si="5"/>
        <v>832.2185061315497</v>
      </c>
      <c r="Q31" s="52">
        <f t="shared" si="6"/>
        <v>832.2185061315497</v>
      </c>
      <c r="R31" s="52">
        <f t="shared" si="7"/>
        <v>832.2185061315497</v>
      </c>
      <c r="S31" s="15">
        <f t="shared" si="8"/>
        <v>0</v>
      </c>
      <c r="T31" s="15">
        <f t="shared" si="9"/>
        <v>0</v>
      </c>
      <c r="U31" s="15">
        <f t="shared" si="10"/>
        <v>0</v>
      </c>
      <c r="V31" s="15">
        <f t="shared" si="11"/>
        <v>0</v>
      </c>
      <c r="W31" s="15">
        <f t="shared" si="12"/>
        <v>0</v>
      </c>
      <c r="X31" s="15">
        <f t="shared" si="13"/>
        <v>832.2185061315497</v>
      </c>
      <c r="AA31" s="43"/>
    </row>
    <row r="32" spans="1:27" s="24" customFormat="1" ht="12.75" customHeight="1">
      <c r="A32" s="12">
        <v>28</v>
      </c>
      <c r="B32" s="13" t="s">
        <v>268</v>
      </c>
      <c r="C32" s="75" t="s">
        <v>633</v>
      </c>
      <c r="D32" s="76"/>
      <c r="E32" s="53"/>
      <c r="F32" s="55">
        <f t="shared" si="0"/>
      </c>
      <c r="G32" s="56"/>
      <c r="H32" s="57">
        <f t="shared" si="1"/>
      </c>
      <c r="I32" s="53"/>
      <c r="J32" s="55">
        <f t="shared" si="2"/>
      </c>
      <c r="K32" s="56"/>
      <c r="L32" s="59">
        <f t="shared" si="3"/>
      </c>
      <c r="M32" s="54"/>
      <c r="N32" s="55">
        <f t="shared" si="4"/>
      </c>
      <c r="O32" s="56">
        <v>0.020775462962962964</v>
      </c>
      <c r="P32" s="44">
        <f t="shared" si="5"/>
        <v>831.7548746518105</v>
      </c>
      <c r="Q32" s="52">
        <f t="shared" si="6"/>
        <v>831.7548746518105</v>
      </c>
      <c r="R32" s="52">
        <f t="shared" si="7"/>
        <v>831.7548746518105</v>
      </c>
      <c r="S32" s="15">
        <f t="shared" si="8"/>
        <v>0</v>
      </c>
      <c r="T32" s="15">
        <f t="shared" si="9"/>
        <v>0</v>
      </c>
      <c r="U32" s="15">
        <f t="shared" si="10"/>
        <v>0</v>
      </c>
      <c r="V32" s="15">
        <f t="shared" si="11"/>
        <v>0</v>
      </c>
      <c r="W32" s="15">
        <f t="shared" si="12"/>
        <v>0</v>
      </c>
      <c r="X32" s="15">
        <f t="shared" si="13"/>
        <v>831.7548746518105</v>
      </c>
      <c r="AA32" s="43"/>
    </row>
    <row r="33" spans="1:27" s="24" customFormat="1" ht="12.75" customHeight="1">
      <c r="A33" s="12">
        <v>29</v>
      </c>
      <c r="B33" s="13" t="s">
        <v>152</v>
      </c>
      <c r="C33" s="14" t="s">
        <v>111</v>
      </c>
      <c r="D33" s="28"/>
      <c r="E33" s="53"/>
      <c r="F33" s="55">
        <f t="shared" si="0"/>
      </c>
      <c r="G33" s="56"/>
      <c r="H33" s="57">
        <f t="shared" si="1"/>
      </c>
      <c r="I33" s="53"/>
      <c r="J33" s="55">
        <f t="shared" si="2"/>
      </c>
      <c r="K33" s="56"/>
      <c r="L33" s="59">
        <f t="shared" si="3"/>
      </c>
      <c r="M33" s="54">
        <v>0.027939814814814817</v>
      </c>
      <c r="N33" s="55">
        <f t="shared" si="4"/>
        <v>831.4001657000828</v>
      </c>
      <c r="O33" s="56"/>
      <c r="P33" s="44">
        <f t="shared" si="5"/>
      </c>
      <c r="Q33" s="52">
        <f t="shared" si="6"/>
        <v>831.4001657000828</v>
      </c>
      <c r="R33" s="52">
        <f t="shared" si="7"/>
        <v>831.4001657000828</v>
      </c>
      <c r="S33" s="15">
        <f t="shared" si="8"/>
        <v>0</v>
      </c>
      <c r="T33" s="15">
        <f t="shared" si="9"/>
        <v>0</v>
      </c>
      <c r="U33" s="15">
        <f t="shared" si="10"/>
        <v>0</v>
      </c>
      <c r="V33" s="15">
        <f t="shared" si="11"/>
        <v>0</v>
      </c>
      <c r="W33" s="15">
        <f t="shared" si="12"/>
        <v>831.4001657000828</v>
      </c>
      <c r="X33" s="15">
        <f t="shared" si="13"/>
        <v>0</v>
      </c>
      <c r="AA33" s="43"/>
    </row>
    <row r="34" spans="1:27" s="24" customFormat="1" ht="12.75" customHeight="1">
      <c r="A34" s="12">
        <v>30</v>
      </c>
      <c r="B34" s="86" t="s">
        <v>332</v>
      </c>
      <c r="C34" s="86" t="s">
        <v>177</v>
      </c>
      <c r="D34" s="86" t="s">
        <v>289</v>
      </c>
      <c r="E34" s="53"/>
      <c r="F34" s="55">
        <f t="shared" si="0"/>
      </c>
      <c r="G34" s="56">
        <v>0.021631944444444443</v>
      </c>
      <c r="H34" s="57">
        <f t="shared" si="1"/>
        <v>824.5050829320493</v>
      </c>
      <c r="I34" s="53"/>
      <c r="J34" s="55">
        <f t="shared" si="2"/>
      </c>
      <c r="K34" s="56"/>
      <c r="L34" s="59">
        <f t="shared" si="3"/>
      </c>
      <c r="M34" s="54"/>
      <c r="N34" s="55">
        <f t="shared" si="4"/>
      </c>
      <c r="O34" s="56"/>
      <c r="P34" s="44">
        <f t="shared" si="5"/>
      </c>
      <c r="Q34" s="52">
        <f t="shared" si="6"/>
        <v>824.5050829320493</v>
      </c>
      <c r="R34" s="52">
        <f t="shared" si="7"/>
        <v>824.5050829320493</v>
      </c>
      <c r="S34" s="15">
        <f t="shared" si="8"/>
        <v>0</v>
      </c>
      <c r="T34" s="15">
        <f t="shared" si="9"/>
        <v>824.5050829320493</v>
      </c>
      <c r="U34" s="15">
        <f t="shared" si="10"/>
        <v>0</v>
      </c>
      <c r="V34" s="15">
        <f t="shared" si="11"/>
        <v>0</v>
      </c>
      <c r="W34" s="15">
        <f t="shared" si="12"/>
        <v>0</v>
      </c>
      <c r="X34" s="15">
        <f t="shared" si="13"/>
        <v>0</v>
      </c>
      <c r="Y34" s="42"/>
      <c r="AA34" s="43"/>
    </row>
    <row r="35" spans="1:27" s="24" customFormat="1" ht="12.75" customHeight="1">
      <c r="A35" s="12">
        <v>31</v>
      </c>
      <c r="B35" s="86" t="s">
        <v>255</v>
      </c>
      <c r="C35" s="86" t="s">
        <v>338</v>
      </c>
      <c r="D35" s="86" t="s">
        <v>289</v>
      </c>
      <c r="E35" s="53"/>
      <c r="F35" s="55">
        <f t="shared" si="0"/>
      </c>
      <c r="G35" s="56">
        <v>0.021678240740740738</v>
      </c>
      <c r="H35" s="57">
        <f t="shared" si="1"/>
        <v>822.744260544581</v>
      </c>
      <c r="I35" s="53"/>
      <c r="J35" s="55">
        <f t="shared" si="2"/>
      </c>
      <c r="K35" s="56"/>
      <c r="L35" s="59">
        <f t="shared" si="3"/>
      </c>
      <c r="M35" s="54"/>
      <c r="N35" s="55">
        <f t="shared" si="4"/>
      </c>
      <c r="O35" s="56"/>
      <c r="P35" s="44">
        <f t="shared" si="5"/>
      </c>
      <c r="Q35" s="52">
        <f t="shared" si="6"/>
        <v>822.744260544581</v>
      </c>
      <c r="R35" s="52">
        <f t="shared" si="7"/>
        <v>822.744260544581</v>
      </c>
      <c r="S35" s="15">
        <f t="shared" si="8"/>
        <v>0</v>
      </c>
      <c r="T35" s="15">
        <f t="shared" si="9"/>
        <v>822.744260544581</v>
      </c>
      <c r="U35" s="15">
        <f t="shared" si="10"/>
        <v>0</v>
      </c>
      <c r="V35" s="15">
        <f t="shared" si="11"/>
        <v>0</v>
      </c>
      <c r="W35" s="15">
        <f t="shared" si="12"/>
        <v>0</v>
      </c>
      <c r="X35" s="15">
        <f t="shared" si="13"/>
        <v>0</v>
      </c>
      <c r="Y35" s="42"/>
      <c r="AA35" s="43"/>
    </row>
    <row r="36" spans="1:27" s="24" customFormat="1" ht="12.75" customHeight="1">
      <c r="A36" s="12">
        <v>32</v>
      </c>
      <c r="B36" s="90" t="s">
        <v>708</v>
      </c>
      <c r="C36" s="90" t="s">
        <v>707</v>
      </c>
      <c r="D36" s="28"/>
      <c r="E36" s="53"/>
      <c r="F36" s="55">
        <f t="shared" si="0"/>
      </c>
      <c r="G36" s="56"/>
      <c r="H36" s="57">
        <f t="shared" si="1"/>
      </c>
      <c r="I36" s="53"/>
      <c r="J36" s="55">
        <f t="shared" si="2"/>
      </c>
      <c r="K36" s="56"/>
      <c r="L36" s="59">
        <f t="shared" si="3"/>
      </c>
      <c r="M36" s="54">
        <v>0.028460648148148148</v>
      </c>
      <c r="N36" s="55">
        <f t="shared" si="4"/>
        <v>816.1854412362749</v>
      </c>
      <c r="O36" s="56"/>
      <c r="P36" s="44">
        <f t="shared" si="5"/>
      </c>
      <c r="Q36" s="52">
        <f t="shared" si="6"/>
        <v>816.1854412362749</v>
      </c>
      <c r="R36" s="52">
        <f t="shared" si="7"/>
        <v>816.1854412362749</v>
      </c>
      <c r="S36" s="15">
        <f t="shared" si="8"/>
        <v>0</v>
      </c>
      <c r="T36" s="15">
        <f t="shared" si="9"/>
        <v>0</v>
      </c>
      <c r="U36" s="15">
        <f t="shared" si="10"/>
        <v>0</v>
      </c>
      <c r="V36" s="15">
        <f t="shared" si="11"/>
        <v>0</v>
      </c>
      <c r="W36" s="15">
        <f t="shared" si="12"/>
        <v>816.1854412362749</v>
      </c>
      <c r="X36" s="15">
        <f t="shared" si="13"/>
        <v>0</v>
      </c>
      <c r="AA36" s="43"/>
    </row>
    <row r="37" spans="1:27" s="24" customFormat="1" ht="12.75" customHeight="1">
      <c r="A37" s="12">
        <v>33</v>
      </c>
      <c r="B37" s="13" t="s">
        <v>71</v>
      </c>
      <c r="C37" s="75" t="s">
        <v>435</v>
      </c>
      <c r="D37" s="76"/>
      <c r="E37" s="53"/>
      <c r="F37" s="55">
        <f aca="true" t="shared" si="14" ref="F37:F68">IF(E37="","",E$2/(E37)*$T$3)</f>
      </c>
      <c r="G37" s="56"/>
      <c r="H37" s="57">
        <f aca="true" t="shared" si="15" ref="H37:H68">IF(G37="","",G$2/(G37)*$T$3)</f>
      </c>
      <c r="I37" s="53"/>
      <c r="J37" s="55">
        <f aca="true" t="shared" si="16" ref="J37:J68">IF(I37="","",I$2/(I37)*$T$3)</f>
      </c>
      <c r="K37" s="56">
        <v>0.015497685184527654</v>
      </c>
      <c r="L37" s="59">
        <f aca="true" t="shared" si="17" ref="L37:L68">IF(K37="","",K$2/(K37)*$T$3)</f>
        <v>755.7879014510359</v>
      </c>
      <c r="M37" s="54"/>
      <c r="N37" s="55">
        <f aca="true" t="shared" si="18" ref="N37:N68">IF(M37="","",M$2/(M37)*$T$3)</f>
      </c>
      <c r="O37" s="56"/>
      <c r="P37" s="44">
        <f aca="true" t="shared" si="19" ref="P37:P68">IF(O37="","",O$2/(O37)*$T$3)</f>
      </c>
      <c r="Q37" s="52">
        <f aca="true" t="shared" si="20" ref="Q37:Q68">IF(B37="","",SUM(F37,H37,J37,L37,N37,P37))</f>
        <v>755.7879014510359</v>
      </c>
      <c r="R37" s="52">
        <f aca="true" t="shared" si="21" ref="R37:R68">IF(Q37="","",IF(COUNT(S37:X37)&lt;$T$2,Q37,IF(COUNT(S37:X37)=$T$2,Q37-MIN(S37:X37),Q37-MIN(S37:X37)-SMALL(S37:X37,2)-SMALL(S37:X37,3))))</f>
        <v>755.7879014510359</v>
      </c>
      <c r="S37" s="15">
        <f aca="true" t="shared" si="22" ref="S37:S68">IF(F37="",0,F37)</f>
        <v>0</v>
      </c>
      <c r="T37" s="15">
        <f aca="true" t="shared" si="23" ref="T37:T68">IF(H37="",0,H37)</f>
        <v>0</v>
      </c>
      <c r="U37" s="15">
        <f aca="true" t="shared" si="24" ref="U37:U68">IF(J37="",0,J37)</f>
        <v>0</v>
      </c>
      <c r="V37" s="15">
        <f aca="true" t="shared" si="25" ref="V37:V68">IF(L37="",0,L37)</f>
        <v>755.7879014510359</v>
      </c>
      <c r="W37" s="15">
        <f aca="true" t="shared" si="26" ref="W37:W68">IF(N37="",0,N37)</f>
        <v>0</v>
      </c>
      <c r="X37" s="15">
        <f aca="true" t="shared" si="27" ref="X37:X69">IF(P37="",0,P37)</f>
        <v>0</v>
      </c>
      <c r="AA37" s="43"/>
    </row>
    <row r="38" spans="1:27" s="24" customFormat="1" ht="12.75" customHeight="1">
      <c r="A38" s="12">
        <v>34</v>
      </c>
      <c r="B38" s="86" t="s">
        <v>183</v>
      </c>
      <c r="C38" s="86" t="s">
        <v>339</v>
      </c>
      <c r="D38" s="86" t="s">
        <v>331</v>
      </c>
      <c r="E38" s="53"/>
      <c r="F38" s="55">
        <f t="shared" si="14"/>
      </c>
      <c r="G38" s="56">
        <v>0.023923611111111114</v>
      </c>
      <c r="H38" s="57">
        <f t="shared" si="15"/>
        <v>745.524915336236</v>
      </c>
      <c r="I38" s="53"/>
      <c r="J38" s="55">
        <f t="shared" si="16"/>
      </c>
      <c r="K38" s="56"/>
      <c r="L38" s="59">
        <f t="shared" si="17"/>
      </c>
      <c r="M38" s="54"/>
      <c r="N38" s="55">
        <f t="shared" si="18"/>
      </c>
      <c r="O38" s="56"/>
      <c r="P38" s="44">
        <f t="shared" si="19"/>
      </c>
      <c r="Q38" s="52">
        <f t="shared" si="20"/>
        <v>745.524915336236</v>
      </c>
      <c r="R38" s="52">
        <f t="shared" si="21"/>
        <v>745.524915336236</v>
      </c>
      <c r="S38" s="15">
        <f t="shared" si="22"/>
        <v>0</v>
      </c>
      <c r="T38" s="15">
        <f t="shared" si="23"/>
        <v>745.524915336236</v>
      </c>
      <c r="U38" s="15">
        <f t="shared" si="24"/>
        <v>0</v>
      </c>
      <c r="V38" s="15">
        <f t="shared" si="25"/>
        <v>0</v>
      </c>
      <c r="W38" s="15">
        <f t="shared" si="26"/>
        <v>0</v>
      </c>
      <c r="X38" s="15">
        <f t="shared" si="27"/>
        <v>0</v>
      </c>
      <c r="Y38" s="42"/>
      <c r="AA38" s="43"/>
    </row>
    <row r="39" spans="1:27" s="24" customFormat="1" ht="12.75" customHeight="1">
      <c r="A39" s="12">
        <v>35</v>
      </c>
      <c r="B39" s="13" t="s">
        <v>256</v>
      </c>
      <c r="C39" s="75" t="s">
        <v>436</v>
      </c>
      <c r="D39" s="76"/>
      <c r="E39" s="53"/>
      <c r="F39" s="55">
        <f t="shared" si="14"/>
      </c>
      <c r="G39" s="56"/>
      <c r="H39" s="57">
        <f t="shared" si="15"/>
      </c>
      <c r="I39" s="53"/>
      <c r="J39" s="55">
        <f t="shared" si="16"/>
      </c>
      <c r="K39" s="56">
        <v>0.01577546296903165</v>
      </c>
      <c r="L39" s="59">
        <f t="shared" si="17"/>
        <v>742.4798236322026</v>
      </c>
      <c r="M39" s="54"/>
      <c r="N39" s="55">
        <f t="shared" si="18"/>
      </c>
      <c r="O39" s="56"/>
      <c r="P39" s="44">
        <f t="shared" si="19"/>
      </c>
      <c r="Q39" s="52">
        <f t="shared" si="20"/>
        <v>742.4798236322026</v>
      </c>
      <c r="R39" s="52">
        <f t="shared" si="21"/>
        <v>742.4798236322026</v>
      </c>
      <c r="S39" s="15">
        <f t="shared" si="22"/>
        <v>0</v>
      </c>
      <c r="T39" s="15">
        <f t="shared" si="23"/>
        <v>0</v>
      </c>
      <c r="U39" s="15">
        <f t="shared" si="24"/>
        <v>0</v>
      </c>
      <c r="V39" s="15">
        <f t="shared" si="25"/>
        <v>742.4798236322026</v>
      </c>
      <c r="W39" s="15">
        <f t="shared" si="26"/>
        <v>0</v>
      </c>
      <c r="X39" s="15">
        <f t="shared" si="27"/>
        <v>0</v>
      </c>
      <c r="AA39" s="43"/>
    </row>
    <row r="40" spans="1:27" s="24" customFormat="1" ht="12.75" customHeight="1">
      <c r="A40" s="12">
        <v>36</v>
      </c>
      <c r="B40" s="13" t="s">
        <v>709</v>
      </c>
      <c r="C40" s="14" t="s">
        <v>710</v>
      </c>
      <c r="D40" s="28"/>
      <c r="E40" s="53"/>
      <c r="F40" s="55">
        <f t="shared" si="14"/>
      </c>
      <c r="G40" s="56"/>
      <c r="H40" s="57">
        <f t="shared" si="15"/>
      </c>
      <c r="I40" s="53"/>
      <c r="J40" s="55">
        <f t="shared" si="16"/>
      </c>
      <c r="K40" s="56"/>
      <c r="L40" s="59">
        <f t="shared" si="17"/>
      </c>
      <c r="M40" s="54">
        <v>0.03135416666666666</v>
      </c>
      <c r="N40" s="55">
        <f t="shared" si="18"/>
        <v>740.8637873754153</v>
      </c>
      <c r="O40" s="56"/>
      <c r="P40" s="44">
        <f t="shared" si="19"/>
      </c>
      <c r="Q40" s="52">
        <f t="shared" si="20"/>
        <v>740.8637873754153</v>
      </c>
      <c r="R40" s="52">
        <f t="shared" si="21"/>
        <v>740.8637873754153</v>
      </c>
      <c r="S40" s="15">
        <f t="shared" si="22"/>
        <v>0</v>
      </c>
      <c r="T40" s="15">
        <f t="shared" si="23"/>
        <v>0</v>
      </c>
      <c r="U40" s="15">
        <f t="shared" si="24"/>
        <v>0</v>
      </c>
      <c r="V40" s="15">
        <f t="shared" si="25"/>
        <v>0</v>
      </c>
      <c r="W40" s="15">
        <f t="shared" si="26"/>
        <v>740.8637873754153</v>
      </c>
      <c r="X40" s="15">
        <f t="shared" si="27"/>
        <v>0</v>
      </c>
      <c r="AA40" s="43"/>
    </row>
    <row r="41" spans="1:27" s="24" customFormat="1" ht="12.75" customHeight="1">
      <c r="A41" s="12">
        <v>37</v>
      </c>
      <c r="B41" s="13" t="s">
        <v>47</v>
      </c>
      <c r="C41" s="75" t="s">
        <v>634</v>
      </c>
      <c r="D41" s="97" t="s">
        <v>635</v>
      </c>
      <c r="E41" s="53"/>
      <c r="F41" s="55">
        <f t="shared" si="14"/>
      </c>
      <c r="G41" s="56"/>
      <c r="H41" s="57">
        <f t="shared" si="15"/>
      </c>
      <c r="I41" s="53"/>
      <c r="J41" s="55">
        <f t="shared" si="16"/>
      </c>
      <c r="K41" s="56"/>
      <c r="L41" s="59">
        <f t="shared" si="17"/>
      </c>
      <c r="M41" s="54"/>
      <c r="N41" s="55">
        <f t="shared" si="18"/>
      </c>
      <c r="O41" s="56">
        <v>0.023506944444444445</v>
      </c>
      <c r="P41" s="44">
        <f t="shared" si="19"/>
        <v>735.1058591826687</v>
      </c>
      <c r="Q41" s="52">
        <f t="shared" si="20"/>
        <v>735.1058591826687</v>
      </c>
      <c r="R41" s="52">
        <f t="shared" si="21"/>
        <v>735.1058591826687</v>
      </c>
      <c r="S41" s="15">
        <f t="shared" si="22"/>
        <v>0</v>
      </c>
      <c r="T41" s="15">
        <f t="shared" si="23"/>
        <v>0</v>
      </c>
      <c r="U41" s="15">
        <f t="shared" si="24"/>
        <v>0</v>
      </c>
      <c r="V41" s="15">
        <f t="shared" si="25"/>
        <v>0</v>
      </c>
      <c r="W41" s="15">
        <f t="shared" si="26"/>
        <v>0</v>
      </c>
      <c r="X41" s="15">
        <f t="shared" si="27"/>
        <v>735.1058591826687</v>
      </c>
      <c r="AA41" s="43"/>
    </row>
    <row r="42" spans="1:27" s="24" customFormat="1" ht="12.75" customHeight="1">
      <c r="A42" s="12">
        <v>38</v>
      </c>
      <c r="B42" s="13" t="s">
        <v>711</v>
      </c>
      <c r="C42" s="14" t="s">
        <v>712</v>
      </c>
      <c r="D42" s="28"/>
      <c r="E42" s="53"/>
      <c r="F42" s="55">
        <f t="shared" si="14"/>
      </c>
      <c r="G42" s="56"/>
      <c r="H42" s="57">
        <f t="shared" si="15"/>
      </c>
      <c r="I42" s="53"/>
      <c r="J42" s="55">
        <f t="shared" si="16"/>
      </c>
      <c r="K42" s="56"/>
      <c r="L42" s="59">
        <f t="shared" si="17"/>
      </c>
      <c r="M42" s="54">
        <v>0.032499999999999994</v>
      </c>
      <c r="N42" s="55">
        <f t="shared" si="18"/>
        <v>714.7435897435898</v>
      </c>
      <c r="O42" s="56"/>
      <c r="P42" s="44">
        <f t="shared" si="19"/>
      </c>
      <c r="Q42" s="52">
        <f t="shared" si="20"/>
        <v>714.7435897435898</v>
      </c>
      <c r="R42" s="52">
        <f t="shared" si="21"/>
        <v>714.7435897435898</v>
      </c>
      <c r="S42" s="15">
        <f t="shared" si="22"/>
        <v>0</v>
      </c>
      <c r="T42" s="15">
        <f t="shared" si="23"/>
        <v>0</v>
      </c>
      <c r="U42" s="15">
        <f t="shared" si="24"/>
        <v>0</v>
      </c>
      <c r="V42" s="15">
        <f t="shared" si="25"/>
        <v>0</v>
      </c>
      <c r="W42" s="15">
        <f t="shared" si="26"/>
        <v>714.7435897435898</v>
      </c>
      <c r="X42" s="15">
        <f t="shared" si="27"/>
        <v>0</v>
      </c>
      <c r="AA42" s="43"/>
    </row>
    <row r="43" spans="1:27" s="24" customFormat="1" ht="12.75" customHeight="1">
      <c r="A43" s="12">
        <v>39</v>
      </c>
      <c r="B43" s="13" t="s">
        <v>636</v>
      </c>
      <c r="C43" s="75" t="s">
        <v>637</v>
      </c>
      <c r="D43" s="86" t="s">
        <v>542</v>
      </c>
      <c r="E43" s="53"/>
      <c r="F43" s="55">
        <f t="shared" si="14"/>
      </c>
      <c r="G43" s="56"/>
      <c r="H43" s="57">
        <f t="shared" si="15"/>
      </c>
      <c r="I43" s="89"/>
      <c r="J43" s="55">
        <f t="shared" si="16"/>
      </c>
      <c r="K43" s="56"/>
      <c r="L43" s="59">
        <f t="shared" si="17"/>
      </c>
      <c r="M43" s="54"/>
      <c r="N43" s="55">
        <f t="shared" si="18"/>
      </c>
      <c r="O43" s="56">
        <v>0.024479166666666666</v>
      </c>
      <c r="P43" s="44">
        <f t="shared" si="19"/>
        <v>705.9101654846336</v>
      </c>
      <c r="Q43" s="52">
        <f t="shared" si="20"/>
        <v>705.9101654846336</v>
      </c>
      <c r="R43" s="52">
        <f t="shared" si="21"/>
        <v>705.9101654846336</v>
      </c>
      <c r="S43" s="15">
        <f t="shared" si="22"/>
        <v>0</v>
      </c>
      <c r="T43" s="15">
        <f t="shared" si="23"/>
        <v>0</v>
      </c>
      <c r="U43" s="15">
        <f t="shared" si="24"/>
        <v>0</v>
      </c>
      <c r="V43" s="15">
        <f t="shared" si="25"/>
        <v>0</v>
      </c>
      <c r="W43" s="15">
        <f t="shared" si="26"/>
        <v>0</v>
      </c>
      <c r="X43" s="15">
        <f t="shared" si="27"/>
        <v>705.9101654846336</v>
      </c>
      <c r="AA43" s="43"/>
    </row>
    <row r="44" spans="1:27" s="24" customFormat="1" ht="12.75" customHeight="1">
      <c r="A44" s="12">
        <v>40</v>
      </c>
      <c r="B44" s="86" t="s">
        <v>193</v>
      </c>
      <c r="C44" s="86" t="s">
        <v>340</v>
      </c>
      <c r="D44" s="86" t="s">
        <v>289</v>
      </c>
      <c r="E44" s="53"/>
      <c r="F44" s="55">
        <f t="shared" si="14"/>
      </c>
      <c r="G44" s="56">
        <v>0.02539351851851852</v>
      </c>
      <c r="H44" s="57">
        <f t="shared" si="15"/>
        <v>702.3701002734731</v>
      </c>
      <c r="I44" s="53"/>
      <c r="J44" s="55">
        <f t="shared" si="16"/>
      </c>
      <c r="K44" s="56"/>
      <c r="L44" s="59">
        <f t="shared" si="17"/>
      </c>
      <c r="M44" s="54"/>
      <c r="N44" s="55">
        <f t="shared" si="18"/>
      </c>
      <c r="O44" s="56"/>
      <c r="P44" s="44">
        <f t="shared" si="19"/>
      </c>
      <c r="Q44" s="52">
        <f t="shared" si="20"/>
        <v>702.3701002734731</v>
      </c>
      <c r="R44" s="52">
        <f t="shared" si="21"/>
        <v>702.3701002734731</v>
      </c>
      <c r="S44" s="15">
        <f t="shared" si="22"/>
        <v>0</v>
      </c>
      <c r="T44" s="15">
        <f t="shared" si="23"/>
        <v>702.3701002734731</v>
      </c>
      <c r="U44" s="15">
        <f t="shared" si="24"/>
        <v>0</v>
      </c>
      <c r="V44" s="15">
        <f t="shared" si="25"/>
        <v>0</v>
      </c>
      <c r="W44" s="15">
        <f t="shared" si="26"/>
        <v>0</v>
      </c>
      <c r="X44" s="15">
        <f t="shared" si="27"/>
        <v>0</v>
      </c>
      <c r="Y44" s="42"/>
      <c r="AA44" s="43"/>
    </row>
    <row r="45" spans="1:27" s="24" customFormat="1" ht="12.75" customHeight="1">
      <c r="A45" s="12">
        <v>41</v>
      </c>
      <c r="B45" s="13" t="s">
        <v>437</v>
      </c>
      <c r="C45" s="75" t="s">
        <v>438</v>
      </c>
      <c r="D45" s="76"/>
      <c r="E45" s="53"/>
      <c r="F45" s="55">
        <f t="shared" si="14"/>
      </c>
      <c r="G45" s="56"/>
      <c r="H45" s="57">
        <f t="shared" si="15"/>
      </c>
      <c r="I45" s="53"/>
      <c r="J45" s="55">
        <f t="shared" si="16"/>
      </c>
      <c r="K45" s="56">
        <v>0.016782407408754807</v>
      </c>
      <c r="L45" s="59">
        <f t="shared" si="17"/>
        <v>697.9310344267243</v>
      </c>
      <c r="M45" s="54"/>
      <c r="N45" s="55">
        <f t="shared" si="18"/>
      </c>
      <c r="O45" s="56"/>
      <c r="P45" s="44">
        <f t="shared" si="19"/>
      </c>
      <c r="Q45" s="52">
        <f t="shared" si="20"/>
        <v>697.9310344267243</v>
      </c>
      <c r="R45" s="52">
        <f t="shared" si="21"/>
        <v>697.9310344267243</v>
      </c>
      <c r="S45" s="15">
        <f t="shared" si="22"/>
        <v>0</v>
      </c>
      <c r="T45" s="15">
        <f t="shared" si="23"/>
        <v>0</v>
      </c>
      <c r="U45" s="15">
        <f t="shared" si="24"/>
        <v>0</v>
      </c>
      <c r="V45" s="15">
        <f t="shared" si="25"/>
        <v>697.9310344267243</v>
      </c>
      <c r="W45" s="15">
        <f t="shared" si="26"/>
        <v>0</v>
      </c>
      <c r="X45" s="15">
        <f t="shared" si="27"/>
        <v>0</v>
      </c>
      <c r="AA45" s="43"/>
    </row>
    <row r="46" spans="1:27" s="24" customFormat="1" ht="12.75" customHeight="1">
      <c r="A46" s="12">
        <v>42</v>
      </c>
      <c r="B46" s="13" t="s">
        <v>439</v>
      </c>
      <c r="C46" s="75" t="s">
        <v>414</v>
      </c>
      <c r="D46" s="76"/>
      <c r="E46" s="53"/>
      <c r="F46" s="55">
        <f t="shared" si="14"/>
      </c>
      <c r="G46" s="56"/>
      <c r="H46" s="57">
        <f t="shared" si="15"/>
      </c>
      <c r="I46" s="53"/>
      <c r="J46" s="55">
        <f t="shared" si="16"/>
      </c>
      <c r="K46" s="56">
        <v>0.01731481480965158</v>
      </c>
      <c r="L46" s="59">
        <f t="shared" si="17"/>
        <v>676.4705884370161</v>
      </c>
      <c r="M46" s="54"/>
      <c r="N46" s="55">
        <f t="shared" si="18"/>
      </c>
      <c r="O46" s="56"/>
      <c r="P46" s="44">
        <f t="shared" si="19"/>
      </c>
      <c r="Q46" s="52">
        <f t="shared" si="20"/>
        <v>676.4705884370161</v>
      </c>
      <c r="R46" s="52">
        <f t="shared" si="21"/>
        <v>676.4705884370161</v>
      </c>
      <c r="S46" s="15">
        <f t="shared" si="22"/>
        <v>0</v>
      </c>
      <c r="T46" s="15">
        <f t="shared" si="23"/>
        <v>0</v>
      </c>
      <c r="U46" s="15">
        <f t="shared" si="24"/>
        <v>0</v>
      </c>
      <c r="V46" s="15">
        <f t="shared" si="25"/>
        <v>676.4705884370161</v>
      </c>
      <c r="W46" s="15">
        <f t="shared" si="26"/>
        <v>0</v>
      </c>
      <c r="X46" s="15">
        <f t="shared" si="27"/>
        <v>0</v>
      </c>
      <c r="AA46" s="43"/>
    </row>
    <row r="47" spans="1:27" s="24" customFormat="1" ht="12.75" customHeight="1">
      <c r="A47" s="12">
        <v>43</v>
      </c>
      <c r="B47" s="86" t="s">
        <v>189</v>
      </c>
      <c r="C47" s="86" t="s">
        <v>341</v>
      </c>
      <c r="D47" s="86" t="s">
        <v>289</v>
      </c>
      <c r="E47" s="53"/>
      <c r="F47" s="55">
        <f t="shared" si="14"/>
      </c>
      <c r="G47" s="56">
        <v>0.02648148148148148</v>
      </c>
      <c r="H47" s="57">
        <f t="shared" si="15"/>
        <v>673.513986013986</v>
      </c>
      <c r="I47" s="53"/>
      <c r="J47" s="55">
        <f t="shared" si="16"/>
      </c>
      <c r="K47" s="56"/>
      <c r="L47" s="59">
        <f t="shared" si="17"/>
      </c>
      <c r="M47" s="54"/>
      <c r="N47" s="55">
        <f t="shared" si="18"/>
      </c>
      <c r="O47" s="56"/>
      <c r="P47" s="44">
        <f t="shared" si="19"/>
      </c>
      <c r="Q47" s="52">
        <f t="shared" si="20"/>
        <v>673.513986013986</v>
      </c>
      <c r="R47" s="52">
        <f t="shared" si="21"/>
        <v>673.513986013986</v>
      </c>
      <c r="S47" s="15">
        <f t="shared" si="22"/>
        <v>0</v>
      </c>
      <c r="T47" s="15">
        <f t="shared" si="23"/>
        <v>673.513986013986</v>
      </c>
      <c r="U47" s="15">
        <f t="shared" si="24"/>
        <v>0</v>
      </c>
      <c r="V47" s="15">
        <f t="shared" si="25"/>
        <v>0</v>
      </c>
      <c r="W47" s="15">
        <f t="shared" si="26"/>
        <v>0</v>
      </c>
      <c r="X47" s="15">
        <f t="shared" si="27"/>
        <v>0</v>
      </c>
      <c r="Y47" s="42"/>
      <c r="AA47" s="43"/>
    </row>
    <row r="48" spans="1:27" s="24" customFormat="1" ht="12.75" customHeight="1">
      <c r="A48" s="12">
        <v>44</v>
      </c>
      <c r="B48" s="13" t="s">
        <v>74</v>
      </c>
      <c r="C48" s="14" t="s">
        <v>713</v>
      </c>
      <c r="D48" s="28"/>
      <c r="E48" s="53"/>
      <c r="F48" s="55">
        <f t="shared" si="14"/>
      </c>
      <c r="G48" s="56"/>
      <c r="H48" s="57">
        <f t="shared" si="15"/>
      </c>
      <c r="I48" s="53"/>
      <c r="J48" s="55">
        <f t="shared" si="16"/>
      </c>
      <c r="K48" s="56"/>
      <c r="L48" s="59">
        <f t="shared" si="17"/>
      </c>
      <c r="M48" s="54">
        <v>0.03509259259259259</v>
      </c>
      <c r="N48" s="55">
        <f t="shared" si="18"/>
        <v>661.9393139841688</v>
      </c>
      <c r="O48" s="56"/>
      <c r="P48" s="44">
        <f t="shared" si="19"/>
      </c>
      <c r="Q48" s="52">
        <f t="shared" si="20"/>
        <v>661.9393139841688</v>
      </c>
      <c r="R48" s="52">
        <f t="shared" si="21"/>
        <v>661.9393139841688</v>
      </c>
      <c r="S48" s="15">
        <f t="shared" si="22"/>
        <v>0</v>
      </c>
      <c r="T48" s="15">
        <f t="shared" si="23"/>
        <v>0</v>
      </c>
      <c r="U48" s="15">
        <f t="shared" si="24"/>
        <v>0</v>
      </c>
      <c r="V48" s="15">
        <f t="shared" si="25"/>
        <v>0</v>
      </c>
      <c r="W48" s="15">
        <f t="shared" si="26"/>
        <v>661.9393139841688</v>
      </c>
      <c r="X48" s="15">
        <f t="shared" si="27"/>
        <v>0</v>
      </c>
      <c r="AA48" s="43"/>
    </row>
    <row r="49" spans="1:27" s="24" customFormat="1" ht="12.75" customHeight="1">
      <c r="A49" s="12">
        <v>45</v>
      </c>
      <c r="B49" s="86" t="s">
        <v>147</v>
      </c>
      <c r="C49" s="86" t="s">
        <v>316</v>
      </c>
      <c r="D49" s="86" t="s">
        <v>289</v>
      </c>
      <c r="E49" s="53"/>
      <c r="F49" s="55">
        <f t="shared" si="14"/>
      </c>
      <c r="G49" s="56">
        <v>0.02758101851851852</v>
      </c>
      <c r="H49" s="57">
        <f t="shared" si="15"/>
        <v>646.6638690725977</v>
      </c>
      <c r="I49" s="53"/>
      <c r="J49" s="55">
        <f t="shared" si="16"/>
      </c>
      <c r="K49" s="56"/>
      <c r="L49" s="59">
        <f t="shared" si="17"/>
      </c>
      <c r="M49" s="54"/>
      <c r="N49" s="55">
        <f t="shared" si="18"/>
      </c>
      <c r="O49" s="56"/>
      <c r="P49" s="44">
        <f t="shared" si="19"/>
      </c>
      <c r="Q49" s="52">
        <f t="shared" si="20"/>
        <v>646.6638690725977</v>
      </c>
      <c r="R49" s="52">
        <f t="shared" si="21"/>
        <v>646.6638690725977</v>
      </c>
      <c r="S49" s="15">
        <f t="shared" si="22"/>
        <v>0</v>
      </c>
      <c r="T49" s="15">
        <f t="shared" si="23"/>
        <v>646.6638690725977</v>
      </c>
      <c r="U49" s="15">
        <f t="shared" si="24"/>
        <v>0</v>
      </c>
      <c r="V49" s="15">
        <f t="shared" si="25"/>
        <v>0</v>
      </c>
      <c r="W49" s="15">
        <f t="shared" si="26"/>
        <v>0</v>
      </c>
      <c r="X49" s="15">
        <f t="shared" si="27"/>
        <v>0</v>
      </c>
      <c r="AA49" s="43"/>
    </row>
    <row r="50" spans="1:27" s="24" customFormat="1" ht="12.75" customHeight="1">
      <c r="A50" s="12">
        <v>46</v>
      </c>
      <c r="B50" s="13" t="s">
        <v>56</v>
      </c>
      <c r="C50" s="75" t="s">
        <v>57</v>
      </c>
      <c r="D50" s="76"/>
      <c r="E50" s="53"/>
      <c r="F50" s="55">
        <f t="shared" si="14"/>
      </c>
      <c r="G50" s="56"/>
      <c r="H50" s="57">
        <f t="shared" si="15"/>
      </c>
      <c r="I50" s="53"/>
      <c r="J50" s="55">
        <f t="shared" si="16"/>
      </c>
      <c r="K50" s="56">
        <v>0.018402777779556345</v>
      </c>
      <c r="L50" s="59">
        <f t="shared" si="17"/>
        <v>636.4779873598702</v>
      </c>
      <c r="M50" s="54"/>
      <c r="N50" s="55">
        <f t="shared" si="18"/>
      </c>
      <c r="O50" s="56"/>
      <c r="P50" s="44">
        <f t="shared" si="19"/>
      </c>
      <c r="Q50" s="52">
        <f t="shared" si="20"/>
        <v>636.4779873598702</v>
      </c>
      <c r="R50" s="52">
        <f t="shared" si="21"/>
        <v>636.4779873598702</v>
      </c>
      <c r="S50" s="15">
        <f t="shared" si="22"/>
        <v>0</v>
      </c>
      <c r="T50" s="15">
        <f t="shared" si="23"/>
        <v>0</v>
      </c>
      <c r="U50" s="15">
        <f t="shared" si="24"/>
        <v>0</v>
      </c>
      <c r="V50" s="15">
        <f t="shared" si="25"/>
        <v>636.4779873598702</v>
      </c>
      <c r="W50" s="15">
        <f t="shared" si="26"/>
        <v>0</v>
      </c>
      <c r="X50" s="15">
        <f t="shared" si="27"/>
        <v>0</v>
      </c>
      <c r="AA50" s="43"/>
    </row>
    <row r="51" spans="1:27" s="24" customFormat="1" ht="12.75" customHeight="1">
      <c r="A51" s="12">
        <v>47</v>
      </c>
      <c r="B51" s="86" t="s">
        <v>74</v>
      </c>
      <c r="C51" s="86" t="s">
        <v>341</v>
      </c>
      <c r="D51" s="86"/>
      <c r="E51" s="53"/>
      <c r="F51" s="55">
        <f t="shared" si="14"/>
      </c>
      <c r="G51" s="56"/>
      <c r="H51" s="57">
        <f t="shared" si="15"/>
      </c>
      <c r="I51" s="53">
        <v>0.03231481481481482</v>
      </c>
      <c r="J51" s="55">
        <f t="shared" si="16"/>
        <v>622.8510028653295</v>
      </c>
      <c r="K51" s="56"/>
      <c r="L51" s="59">
        <f t="shared" si="17"/>
      </c>
      <c r="M51" s="54"/>
      <c r="N51" s="55">
        <f t="shared" si="18"/>
      </c>
      <c r="O51" s="56"/>
      <c r="P51" s="44">
        <f t="shared" si="19"/>
      </c>
      <c r="Q51" s="52">
        <f t="shared" si="20"/>
        <v>622.8510028653295</v>
      </c>
      <c r="R51" s="52">
        <f t="shared" si="21"/>
        <v>622.8510028653295</v>
      </c>
      <c r="S51" s="15">
        <f t="shared" si="22"/>
        <v>0</v>
      </c>
      <c r="T51" s="15">
        <f t="shared" si="23"/>
        <v>0</v>
      </c>
      <c r="U51" s="15">
        <f t="shared" si="24"/>
        <v>622.8510028653295</v>
      </c>
      <c r="V51" s="15">
        <f t="shared" si="25"/>
        <v>0</v>
      </c>
      <c r="W51" s="15">
        <f t="shared" si="26"/>
        <v>0</v>
      </c>
      <c r="X51" s="15">
        <f t="shared" si="27"/>
        <v>0</v>
      </c>
      <c r="AA51" s="43"/>
    </row>
    <row r="52" spans="1:27" s="24" customFormat="1" ht="12.75" customHeight="1">
      <c r="A52" s="12">
        <v>48</v>
      </c>
      <c r="B52" s="13" t="s">
        <v>702</v>
      </c>
      <c r="C52" s="14" t="s">
        <v>714</v>
      </c>
      <c r="D52" s="28"/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>
        <v>0.03730324074074074</v>
      </c>
      <c r="N52" s="55">
        <f t="shared" si="18"/>
        <v>622.7117592305306</v>
      </c>
      <c r="O52" s="56"/>
      <c r="P52" s="44">
        <f t="shared" si="19"/>
      </c>
      <c r="Q52" s="52">
        <f t="shared" si="20"/>
        <v>622.7117592305306</v>
      </c>
      <c r="R52" s="52">
        <f t="shared" si="21"/>
        <v>622.7117592305306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622.7117592305306</v>
      </c>
      <c r="X52" s="15">
        <f t="shared" si="27"/>
        <v>0</v>
      </c>
      <c r="AA52" s="43"/>
    </row>
    <row r="53" spans="1:27" s="24" customFormat="1" ht="12.75" customHeight="1">
      <c r="A53" s="12">
        <v>49</v>
      </c>
      <c r="B53" s="86" t="s">
        <v>85</v>
      </c>
      <c r="C53" s="86" t="s">
        <v>282</v>
      </c>
      <c r="D53" s="86" t="s">
        <v>289</v>
      </c>
      <c r="E53" s="53"/>
      <c r="F53" s="55">
        <f t="shared" si="14"/>
      </c>
      <c r="G53" s="56">
        <v>0.028969907407407406</v>
      </c>
      <c r="H53" s="57">
        <f t="shared" si="15"/>
        <v>615.6612065521375</v>
      </c>
      <c r="I53" s="53"/>
      <c r="J53" s="55">
        <f t="shared" si="16"/>
      </c>
      <c r="K53" s="56"/>
      <c r="L53" s="59">
        <f t="shared" si="17"/>
      </c>
      <c r="M53" s="54"/>
      <c r="N53" s="55">
        <f t="shared" si="18"/>
      </c>
      <c r="O53" s="56"/>
      <c r="P53" s="44">
        <f t="shared" si="19"/>
      </c>
      <c r="Q53" s="52">
        <f t="shared" si="20"/>
        <v>615.6612065521375</v>
      </c>
      <c r="R53" s="52">
        <f t="shared" si="21"/>
        <v>615.6612065521375</v>
      </c>
      <c r="S53" s="15">
        <f t="shared" si="22"/>
        <v>0</v>
      </c>
      <c r="T53" s="15">
        <f t="shared" si="23"/>
        <v>615.6612065521375</v>
      </c>
      <c r="U53" s="15">
        <f t="shared" si="24"/>
        <v>0</v>
      </c>
      <c r="V53" s="15">
        <f t="shared" si="25"/>
        <v>0</v>
      </c>
      <c r="W53" s="15">
        <f t="shared" si="26"/>
        <v>0</v>
      </c>
      <c r="X53" s="15">
        <f t="shared" si="27"/>
        <v>0</v>
      </c>
      <c r="AA53" s="43"/>
    </row>
    <row r="54" spans="1:27" s="24" customFormat="1" ht="12.75" customHeight="1">
      <c r="A54" s="12">
        <v>50</v>
      </c>
      <c r="B54" s="96" t="s">
        <v>335</v>
      </c>
      <c r="C54" s="96" t="s">
        <v>201</v>
      </c>
      <c r="D54" s="86" t="s">
        <v>289</v>
      </c>
      <c r="E54" s="53"/>
      <c r="F54" s="55">
        <f t="shared" si="14"/>
      </c>
      <c r="G54" s="56">
        <v>0.02952546296296296</v>
      </c>
      <c r="H54" s="57">
        <f t="shared" si="15"/>
        <v>604.0768326146609</v>
      </c>
      <c r="I54" s="53"/>
      <c r="J54" s="55">
        <f t="shared" si="16"/>
      </c>
      <c r="K54" s="56"/>
      <c r="L54" s="59">
        <f t="shared" si="17"/>
      </c>
      <c r="M54" s="54"/>
      <c r="N54" s="55">
        <f t="shared" si="18"/>
      </c>
      <c r="O54" s="56"/>
      <c r="P54" s="44">
        <f t="shared" si="19"/>
      </c>
      <c r="Q54" s="52">
        <f t="shared" si="20"/>
        <v>604.0768326146609</v>
      </c>
      <c r="R54" s="52">
        <f t="shared" si="21"/>
        <v>604.0768326146609</v>
      </c>
      <c r="S54" s="15">
        <f t="shared" si="22"/>
        <v>0</v>
      </c>
      <c r="T54" s="15">
        <f t="shared" si="23"/>
        <v>604.0768326146609</v>
      </c>
      <c r="U54" s="15">
        <f t="shared" si="24"/>
        <v>0</v>
      </c>
      <c r="V54" s="15">
        <f t="shared" si="25"/>
        <v>0</v>
      </c>
      <c r="W54" s="15">
        <f t="shared" si="26"/>
        <v>0</v>
      </c>
      <c r="X54" s="15">
        <f t="shared" si="27"/>
        <v>0</v>
      </c>
      <c r="AA54" s="43"/>
    </row>
    <row r="55" spans="1:27" s="24" customFormat="1" ht="12.75" customHeight="1">
      <c r="A55" s="12">
        <v>51</v>
      </c>
      <c r="B55" s="86" t="s">
        <v>258</v>
      </c>
      <c r="C55" s="86" t="s">
        <v>220</v>
      </c>
      <c r="D55" s="86" t="s">
        <v>22</v>
      </c>
      <c r="E55" s="53"/>
      <c r="F55" s="55">
        <f t="shared" si="14"/>
      </c>
      <c r="G55" s="56">
        <v>0.029872685185185183</v>
      </c>
      <c r="H55" s="57">
        <f t="shared" si="15"/>
        <v>597.0554048818288</v>
      </c>
      <c r="I55" s="53"/>
      <c r="J55" s="55">
        <f t="shared" si="16"/>
      </c>
      <c r="K55" s="56"/>
      <c r="L55" s="59">
        <f t="shared" si="17"/>
      </c>
      <c r="M55" s="54"/>
      <c r="N55" s="55">
        <f t="shared" si="18"/>
      </c>
      <c r="O55" s="56"/>
      <c r="P55" s="44">
        <f t="shared" si="19"/>
      </c>
      <c r="Q55" s="52">
        <f t="shared" si="20"/>
        <v>597.0554048818288</v>
      </c>
      <c r="R55" s="52">
        <f t="shared" si="21"/>
        <v>597.0554048818288</v>
      </c>
      <c r="S55" s="15">
        <f t="shared" si="22"/>
        <v>0</v>
      </c>
      <c r="T55" s="15">
        <f t="shared" si="23"/>
        <v>597.0554048818288</v>
      </c>
      <c r="U55" s="15">
        <f t="shared" si="24"/>
        <v>0</v>
      </c>
      <c r="V55" s="15">
        <f t="shared" si="25"/>
        <v>0</v>
      </c>
      <c r="W55" s="15">
        <f t="shared" si="26"/>
        <v>0</v>
      </c>
      <c r="X55" s="15">
        <f t="shared" si="27"/>
        <v>0</v>
      </c>
      <c r="AA55" s="43"/>
    </row>
    <row r="56" spans="1:27" s="24" customFormat="1" ht="12.75" customHeight="1">
      <c r="A56" s="12">
        <v>52</v>
      </c>
      <c r="B56" s="13" t="s">
        <v>715</v>
      </c>
      <c r="C56" s="14" t="s">
        <v>716</v>
      </c>
      <c r="D56" s="28"/>
      <c r="E56" s="53"/>
      <c r="F56" s="55">
        <f t="shared" si="14"/>
      </c>
      <c r="G56" s="56"/>
      <c r="H56" s="57">
        <f t="shared" si="15"/>
      </c>
      <c r="I56" s="53"/>
      <c r="J56" s="55">
        <f t="shared" si="16"/>
      </c>
      <c r="K56" s="56"/>
      <c r="L56" s="59">
        <f t="shared" si="17"/>
      </c>
      <c r="M56" s="54">
        <v>0.03934027777777777</v>
      </c>
      <c r="N56" s="55">
        <f t="shared" si="18"/>
        <v>590.467784642542</v>
      </c>
      <c r="O56" s="56"/>
      <c r="P56" s="44">
        <f t="shared" si="19"/>
      </c>
      <c r="Q56" s="52">
        <f t="shared" si="20"/>
        <v>590.467784642542</v>
      </c>
      <c r="R56" s="52">
        <f t="shared" si="21"/>
        <v>590.467784642542</v>
      </c>
      <c r="S56" s="15">
        <f t="shared" si="22"/>
        <v>0</v>
      </c>
      <c r="T56" s="15">
        <f t="shared" si="23"/>
        <v>0</v>
      </c>
      <c r="U56" s="15">
        <f t="shared" si="24"/>
        <v>0</v>
      </c>
      <c r="V56" s="15">
        <f t="shared" si="25"/>
        <v>0</v>
      </c>
      <c r="W56" s="15">
        <f t="shared" si="26"/>
        <v>590.467784642542</v>
      </c>
      <c r="X56" s="15">
        <f t="shared" si="27"/>
        <v>0</v>
      </c>
      <c r="AA56" s="43"/>
    </row>
    <row r="57" spans="1:27" s="24" customFormat="1" ht="12.75" customHeight="1">
      <c r="A57" s="12">
        <v>53</v>
      </c>
      <c r="B57" s="86" t="s">
        <v>255</v>
      </c>
      <c r="C57" s="86" t="s">
        <v>342</v>
      </c>
      <c r="D57" s="86" t="s">
        <v>289</v>
      </c>
      <c r="E57" s="53"/>
      <c r="F57" s="55">
        <f t="shared" si="14"/>
      </c>
      <c r="G57" s="56">
        <v>0.03079861111111111</v>
      </c>
      <c r="H57" s="57">
        <f t="shared" si="15"/>
        <v>579.1055993987223</v>
      </c>
      <c r="I57" s="53"/>
      <c r="J57" s="55">
        <f t="shared" si="16"/>
      </c>
      <c r="K57" s="56"/>
      <c r="L57" s="59">
        <f t="shared" si="17"/>
      </c>
      <c r="M57" s="54"/>
      <c r="N57" s="55">
        <f t="shared" si="18"/>
      </c>
      <c r="O57" s="56"/>
      <c r="P57" s="44">
        <f t="shared" si="19"/>
      </c>
      <c r="Q57" s="52">
        <f t="shared" si="20"/>
        <v>579.1055993987223</v>
      </c>
      <c r="R57" s="52">
        <f t="shared" si="21"/>
        <v>579.1055993987223</v>
      </c>
      <c r="S57" s="15">
        <f t="shared" si="22"/>
        <v>0</v>
      </c>
      <c r="T57" s="15">
        <f t="shared" si="23"/>
        <v>579.1055993987223</v>
      </c>
      <c r="U57" s="15">
        <f t="shared" si="24"/>
        <v>0</v>
      </c>
      <c r="V57" s="15">
        <f t="shared" si="25"/>
        <v>0</v>
      </c>
      <c r="W57" s="15">
        <f t="shared" si="26"/>
        <v>0</v>
      </c>
      <c r="X57" s="15">
        <f t="shared" si="27"/>
        <v>0</v>
      </c>
      <c r="AA57" s="43"/>
    </row>
    <row r="58" spans="1:27" s="24" customFormat="1" ht="12.75" customHeight="1">
      <c r="A58" s="12">
        <v>54</v>
      </c>
      <c r="B58" s="13" t="s">
        <v>717</v>
      </c>
      <c r="C58" s="14" t="s">
        <v>718</v>
      </c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/>
      <c r="L58" s="59">
        <f t="shared" si="17"/>
      </c>
      <c r="M58" s="54">
        <v>0.042164351851851856</v>
      </c>
      <c r="N58" s="55">
        <f t="shared" si="18"/>
        <v>550.9195717814987</v>
      </c>
      <c r="O58" s="56"/>
      <c r="P58" s="44">
        <f t="shared" si="19"/>
      </c>
      <c r="Q58" s="52">
        <f t="shared" si="20"/>
        <v>550.9195717814987</v>
      </c>
      <c r="R58" s="52">
        <f t="shared" si="21"/>
        <v>550.9195717814987</v>
      </c>
      <c r="S58" s="15">
        <f t="shared" si="22"/>
        <v>0</v>
      </c>
      <c r="T58" s="15">
        <f t="shared" si="23"/>
        <v>0</v>
      </c>
      <c r="U58" s="15">
        <f t="shared" si="24"/>
        <v>0</v>
      </c>
      <c r="V58" s="15">
        <f t="shared" si="25"/>
        <v>0</v>
      </c>
      <c r="W58" s="15">
        <f t="shared" si="26"/>
        <v>550.9195717814987</v>
      </c>
      <c r="X58" s="15">
        <f t="shared" si="27"/>
        <v>0</v>
      </c>
      <c r="AA58" s="43"/>
    </row>
    <row r="59" spans="1:27" s="24" customFormat="1" ht="12.75" customHeight="1">
      <c r="A59" s="12">
        <v>55</v>
      </c>
      <c r="B59" s="86" t="s">
        <v>336</v>
      </c>
      <c r="C59" s="86" t="s">
        <v>343</v>
      </c>
      <c r="D59" s="86" t="s">
        <v>289</v>
      </c>
      <c r="E59" s="53"/>
      <c r="F59" s="55">
        <f t="shared" si="14"/>
      </c>
      <c r="G59" s="56">
        <v>0.03434027777777778</v>
      </c>
      <c r="H59" s="57">
        <f t="shared" si="15"/>
        <v>519.3798449612402</v>
      </c>
      <c r="I59" s="53"/>
      <c r="J59" s="55">
        <f t="shared" si="16"/>
      </c>
      <c r="K59" s="56"/>
      <c r="L59" s="59">
        <f t="shared" si="17"/>
      </c>
      <c r="M59" s="54"/>
      <c r="N59" s="55">
        <f t="shared" si="18"/>
      </c>
      <c r="O59" s="56"/>
      <c r="P59" s="44">
        <f t="shared" si="19"/>
      </c>
      <c r="Q59" s="52">
        <f t="shared" si="20"/>
        <v>519.3798449612402</v>
      </c>
      <c r="R59" s="52">
        <f t="shared" si="21"/>
        <v>519.3798449612402</v>
      </c>
      <c r="S59" s="15">
        <f t="shared" si="22"/>
        <v>0</v>
      </c>
      <c r="T59" s="15">
        <f t="shared" si="23"/>
        <v>519.3798449612402</v>
      </c>
      <c r="U59" s="15">
        <f t="shared" si="24"/>
        <v>0</v>
      </c>
      <c r="V59" s="15">
        <f t="shared" si="25"/>
        <v>0</v>
      </c>
      <c r="W59" s="15">
        <f t="shared" si="26"/>
        <v>0</v>
      </c>
      <c r="X59" s="15">
        <f t="shared" si="27"/>
        <v>0</v>
      </c>
      <c r="AA59" s="43"/>
    </row>
    <row r="60" spans="1:27" s="24" customFormat="1" ht="12.75" customHeight="1">
      <c r="A60" s="12">
        <v>56</v>
      </c>
      <c r="B60" s="86" t="s">
        <v>554</v>
      </c>
      <c r="C60" s="86" t="s">
        <v>557</v>
      </c>
      <c r="D60" s="86"/>
      <c r="E60" s="53"/>
      <c r="F60" s="55">
        <f t="shared" si="14"/>
      </c>
      <c r="G60" s="56"/>
      <c r="H60" s="57">
        <f t="shared" si="15"/>
      </c>
      <c r="I60" s="89">
        <v>0.041747685185185186</v>
      </c>
      <c r="J60" s="55">
        <f t="shared" si="16"/>
        <v>482.11810368727475</v>
      </c>
      <c r="K60" s="56"/>
      <c r="L60" s="59">
        <f t="shared" si="17"/>
      </c>
      <c r="M60" s="54"/>
      <c r="N60" s="55">
        <f t="shared" si="18"/>
      </c>
      <c r="O60" s="56"/>
      <c r="P60" s="44">
        <f t="shared" si="19"/>
      </c>
      <c r="Q60" s="52">
        <f t="shared" si="20"/>
        <v>482.11810368727475</v>
      </c>
      <c r="R60" s="52">
        <f t="shared" si="21"/>
        <v>482.11810368727475</v>
      </c>
      <c r="S60" s="15">
        <f t="shared" si="22"/>
        <v>0</v>
      </c>
      <c r="T60" s="15">
        <f t="shared" si="23"/>
        <v>0</v>
      </c>
      <c r="U60" s="15">
        <f t="shared" si="24"/>
        <v>482.11810368727475</v>
      </c>
      <c r="V60" s="15">
        <f t="shared" si="25"/>
        <v>0</v>
      </c>
      <c r="W60" s="15">
        <f t="shared" si="26"/>
        <v>0</v>
      </c>
      <c r="X60" s="15">
        <f t="shared" si="27"/>
        <v>0</v>
      </c>
      <c r="AA60" s="43"/>
    </row>
    <row r="61" spans="1:27" s="24" customFormat="1" ht="12.75" customHeight="1">
      <c r="A61" s="12">
        <v>57</v>
      </c>
      <c r="B61" s="13"/>
      <c r="C61" s="14"/>
      <c r="D61" s="28"/>
      <c r="E61" s="53"/>
      <c r="F61" s="55">
        <f t="shared" si="14"/>
      </c>
      <c r="G61" s="56"/>
      <c r="H61" s="57">
        <f t="shared" si="15"/>
      </c>
      <c r="I61" s="53"/>
      <c r="J61" s="55">
        <f t="shared" si="16"/>
      </c>
      <c r="K61" s="56"/>
      <c r="L61" s="59">
        <f t="shared" si="17"/>
      </c>
      <c r="M61" s="54"/>
      <c r="N61" s="55">
        <f t="shared" si="18"/>
      </c>
      <c r="O61" s="56"/>
      <c r="P61" s="44">
        <f t="shared" si="19"/>
      </c>
      <c r="Q61" s="52">
        <f t="shared" si="20"/>
      </c>
      <c r="R61" s="52">
        <f t="shared" si="21"/>
      </c>
      <c r="S61" s="15">
        <f t="shared" si="22"/>
        <v>0</v>
      </c>
      <c r="T61" s="15">
        <f t="shared" si="23"/>
        <v>0</v>
      </c>
      <c r="U61" s="15">
        <f t="shared" si="24"/>
        <v>0</v>
      </c>
      <c r="V61" s="15">
        <f t="shared" si="25"/>
        <v>0</v>
      </c>
      <c r="W61" s="15">
        <f t="shared" si="26"/>
        <v>0</v>
      </c>
      <c r="X61" s="15">
        <f t="shared" si="27"/>
        <v>0</v>
      </c>
      <c r="AA61" s="43"/>
    </row>
    <row r="62" spans="1:27" s="24" customFormat="1" ht="12.75" customHeight="1">
      <c r="A62" s="12">
        <v>58</v>
      </c>
      <c r="B62" s="13"/>
      <c r="C62" s="14"/>
      <c r="D62" s="28"/>
      <c r="E62" s="53"/>
      <c r="F62" s="55">
        <f t="shared" si="14"/>
      </c>
      <c r="G62" s="56"/>
      <c r="H62" s="57">
        <f t="shared" si="15"/>
      </c>
      <c r="I62" s="53"/>
      <c r="J62" s="55">
        <f t="shared" si="16"/>
      </c>
      <c r="K62" s="56"/>
      <c r="L62" s="59">
        <f t="shared" si="17"/>
      </c>
      <c r="M62" s="54"/>
      <c r="N62" s="55">
        <f t="shared" si="18"/>
      </c>
      <c r="O62" s="56"/>
      <c r="P62" s="44">
        <f t="shared" si="19"/>
      </c>
      <c r="Q62" s="52">
        <f t="shared" si="20"/>
      </c>
      <c r="R62" s="52">
        <f t="shared" si="21"/>
      </c>
      <c r="S62" s="15">
        <f t="shared" si="22"/>
        <v>0</v>
      </c>
      <c r="T62" s="15">
        <f t="shared" si="23"/>
        <v>0</v>
      </c>
      <c r="U62" s="15">
        <f t="shared" si="24"/>
        <v>0</v>
      </c>
      <c r="V62" s="15">
        <f t="shared" si="25"/>
        <v>0</v>
      </c>
      <c r="W62" s="15">
        <f t="shared" si="26"/>
        <v>0</v>
      </c>
      <c r="X62" s="15">
        <f t="shared" si="27"/>
        <v>0</v>
      </c>
      <c r="AA62" s="43"/>
    </row>
    <row r="63" spans="1:27" s="24" customFormat="1" ht="12.75" customHeight="1">
      <c r="A63" s="12">
        <v>59</v>
      </c>
      <c r="B63" s="13"/>
      <c r="C63" s="14"/>
      <c r="D63" s="28"/>
      <c r="E63" s="53"/>
      <c r="F63" s="55">
        <f t="shared" si="14"/>
      </c>
      <c r="G63" s="56"/>
      <c r="H63" s="57">
        <f t="shared" si="15"/>
      </c>
      <c r="I63" s="53"/>
      <c r="J63" s="55">
        <f t="shared" si="16"/>
      </c>
      <c r="K63" s="56"/>
      <c r="L63" s="59">
        <f t="shared" si="17"/>
      </c>
      <c r="M63" s="54"/>
      <c r="N63" s="55">
        <f t="shared" si="18"/>
      </c>
      <c r="O63" s="56"/>
      <c r="P63" s="44">
        <f t="shared" si="19"/>
      </c>
      <c r="Q63" s="52">
        <f t="shared" si="20"/>
      </c>
      <c r="R63" s="52">
        <f t="shared" si="21"/>
      </c>
      <c r="S63" s="15">
        <f t="shared" si="22"/>
        <v>0</v>
      </c>
      <c r="T63" s="15">
        <f t="shared" si="23"/>
        <v>0</v>
      </c>
      <c r="U63" s="15">
        <f t="shared" si="24"/>
        <v>0</v>
      </c>
      <c r="V63" s="15">
        <f t="shared" si="25"/>
        <v>0</v>
      </c>
      <c r="W63" s="15">
        <f t="shared" si="26"/>
        <v>0</v>
      </c>
      <c r="X63" s="15">
        <f t="shared" si="27"/>
        <v>0</v>
      </c>
      <c r="AA63" s="43"/>
    </row>
    <row r="64" spans="1:27" s="24" customFormat="1" ht="12.75" customHeight="1">
      <c r="A64" s="12">
        <v>60</v>
      </c>
      <c r="B64" s="13"/>
      <c r="C64" s="14"/>
      <c r="D64" s="28"/>
      <c r="E64" s="53"/>
      <c r="F64" s="55">
        <f t="shared" si="14"/>
      </c>
      <c r="G64" s="56"/>
      <c r="H64" s="57">
        <f t="shared" si="15"/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/>
      <c r="P64" s="44">
        <f t="shared" si="19"/>
      </c>
      <c r="Q64" s="52">
        <f t="shared" si="20"/>
      </c>
      <c r="R64" s="52">
        <f t="shared" si="21"/>
      </c>
      <c r="S64" s="15">
        <f t="shared" si="22"/>
        <v>0</v>
      </c>
      <c r="T64" s="15">
        <f t="shared" si="23"/>
        <v>0</v>
      </c>
      <c r="U64" s="15">
        <f t="shared" si="24"/>
        <v>0</v>
      </c>
      <c r="V64" s="15">
        <f t="shared" si="25"/>
        <v>0</v>
      </c>
      <c r="W64" s="15">
        <f t="shared" si="26"/>
        <v>0</v>
      </c>
      <c r="X64" s="15">
        <f t="shared" si="27"/>
        <v>0</v>
      </c>
      <c r="AA64" s="43"/>
    </row>
    <row r="65" spans="1:27" s="24" customFormat="1" ht="12.75" customHeight="1">
      <c r="A65" s="12">
        <v>61</v>
      </c>
      <c r="B65" s="13"/>
      <c r="C65" s="14"/>
      <c r="D65" s="28"/>
      <c r="E65" s="53"/>
      <c r="F65" s="55">
        <f t="shared" si="14"/>
      </c>
      <c r="G65" s="56"/>
      <c r="H65" s="57">
        <f t="shared" si="15"/>
      </c>
      <c r="I65" s="53"/>
      <c r="J65" s="55">
        <f t="shared" si="16"/>
      </c>
      <c r="K65" s="56"/>
      <c r="L65" s="59">
        <f t="shared" si="17"/>
      </c>
      <c r="M65" s="54"/>
      <c r="N65" s="55">
        <f t="shared" si="18"/>
      </c>
      <c r="O65" s="56"/>
      <c r="P65" s="44">
        <f t="shared" si="19"/>
      </c>
      <c r="Q65" s="52">
        <f t="shared" si="20"/>
      </c>
      <c r="R65" s="52">
        <f t="shared" si="21"/>
      </c>
      <c r="S65" s="15">
        <f t="shared" si="22"/>
        <v>0</v>
      </c>
      <c r="T65" s="15">
        <f t="shared" si="23"/>
        <v>0</v>
      </c>
      <c r="U65" s="15">
        <f t="shared" si="24"/>
        <v>0</v>
      </c>
      <c r="V65" s="15">
        <f t="shared" si="25"/>
        <v>0</v>
      </c>
      <c r="W65" s="15">
        <f t="shared" si="26"/>
        <v>0</v>
      </c>
      <c r="X65" s="15">
        <f t="shared" si="27"/>
        <v>0</v>
      </c>
      <c r="AA65" s="43"/>
    </row>
    <row r="66" spans="1:27" s="24" customFormat="1" ht="12.75" customHeight="1">
      <c r="A66" s="12">
        <v>62</v>
      </c>
      <c r="B66" s="13"/>
      <c r="C66" s="14"/>
      <c r="D66" s="28"/>
      <c r="E66" s="53"/>
      <c r="F66" s="55">
        <f t="shared" si="14"/>
      </c>
      <c r="G66" s="56"/>
      <c r="H66" s="57">
        <f t="shared" si="15"/>
      </c>
      <c r="I66" s="53"/>
      <c r="J66" s="55">
        <f t="shared" si="16"/>
      </c>
      <c r="K66" s="56"/>
      <c r="L66" s="59">
        <f t="shared" si="17"/>
      </c>
      <c r="M66" s="54"/>
      <c r="N66" s="55">
        <f t="shared" si="18"/>
      </c>
      <c r="O66" s="56"/>
      <c r="P66" s="44">
        <f t="shared" si="19"/>
      </c>
      <c r="Q66" s="52">
        <f t="shared" si="20"/>
      </c>
      <c r="R66" s="52">
        <f t="shared" si="21"/>
      </c>
      <c r="S66" s="15">
        <f t="shared" si="22"/>
        <v>0</v>
      </c>
      <c r="T66" s="15">
        <f t="shared" si="23"/>
        <v>0</v>
      </c>
      <c r="U66" s="15">
        <f t="shared" si="24"/>
        <v>0</v>
      </c>
      <c r="V66" s="15">
        <f t="shared" si="25"/>
        <v>0</v>
      </c>
      <c r="W66" s="15">
        <f t="shared" si="26"/>
        <v>0</v>
      </c>
      <c r="X66" s="15">
        <f t="shared" si="27"/>
        <v>0</v>
      </c>
      <c r="AA66" s="43"/>
    </row>
    <row r="67" spans="1:27" s="24" customFormat="1" ht="12.75" customHeight="1">
      <c r="A67" s="12">
        <v>63</v>
      </c>
      <c r="B67" s="13"/>
      <c r="C67" s="14"/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/>
      <c r="L67" s="59">
        <f t="shared" si="17"/>
      </c>
      <c r="M67" s="54"/>
      <c r="N67" s="55">
        <f t="shared" si="18"/>
      </c>
      <c r="O67" s="56"/>
      <c r="P67" s="44">
        <f t="shared" si="19"/>
      </c>
      <c r="Q67" s="52">
        <f t="shared" si="20"/>
      </c>
      <c r="R67" s="52">
        <f t="shared" si="21"/>
      </c>
      <c r="S67" s="15">
        <f t="shared" si="22"/>
        <v>0</v>
      </c>
      <c r="T67" s="15">
        <f t="shared" si="23"/>
        <v>0</v>
      </c>
      <c r="U67" s="15">
        <f t="shared" si="24"/>
        <v>0</v>
      </c>
      <c r="V67" s="15">
        <f t="shared" si="25"/>
        <v>0</v>
      </c>
      <c r="W67" s="15">
        <f t="shared" si="26"/>
        <v>0</v>
      </c>
      <c r="X67" s="15">
        <f t="shared" si="27"/>
        <v>0</v>
      </c>
      <c r="AA67" s="43"/>
    </row>
    <row r="68" spans="1:27" s="24" customFormat="1" ht="12.75" customHeight="1">
      <c r="A68" s="12">
        <v>64</v>
      </c>
      <c r="B68" s="13"/>
      <c r="C68" s="14"/>
      <c r="D68" s="28"/>
      <c r="E68" s="53"/>
      <c r="F68" s="55">
        <f t="shared" si="14"/>
      </c>
      <c r="G68" s="56"/>
      <c r="H68" s="57">
        <f t="shared" si="15"/>
      </c>
      <c r="I68" s="53"/>
      <c r="J68" s="55">
        <f t="shared" si="16"/>
      </c>
      <c r="K68" s="56"/>
      <c r="L68" s="59">
        <f t="shared" si="17"/>
      </c>
      <c r="M68" s="54"/>
      <c r="N68" s="55">
        <f t="shared" si="18"/>
      </c>
      <c r="O68" s="56"/>
      <c r="P68" s="44">
        <f t="shared" si="19"/>
      </c>
      <c r="Q68" s="52">
        <f t="shared" si="20"/>
      </c>
      <c r="R68" s="52">
        <f t="shared" si="21"/>
      </c>
      <c r="S68" s="15">
        <f t="shared" si="22"/>
        <v>0</v>
      </c>
      <c r="T68" s="15">
        <f t="shared" si="23"/>
        <v>0</v>
      </c>
      <c r="U68" s="15">
        <f t="shared" si="24"/>
        <v>0</v>
      </c>
      <c r="V68" s="15">
        <f t="shared" si="25"/>
        <v>0</v>
      </c>
      <c r="W68" s="15">
        <f t="shared" si="26"/>
        <v>0</v>
      </c>
      <c r="X68" s="15">
        <f t="shared" si="27"/>
        <v>0</v>
      </c>
      <c r="AA68" s="43"/>
    </row>
    <row r="69" spans="1:27" s="24" customFormat="1" ht="12.75" customHeight="1">
      <c r="A69" s="12">
        <v>65</v>
      </c>
      <c r="B69" s="13"/>
      <c r="C69" s="14"/>
      <c r="D69" s="28"/>
      <c r="E69" s="53"/>
      <c r="F69" s="55">
        <f>IF(E69="","",E$2/(E69)*$T$3)</f>
      </c>
      <c r="G69" s="56"/>
      <c r="H69" s="57">
        <f>IF(G69="","",G$2/(G69)*$T$3)</f>
      </c>
      <c r="I69" s="53"/>
      <c r="J69" s="55">
        <f>IF(I69="","",I$2/(I69)*$T$3)</f>
      </c>
      <c r="K69" s="56"/>
      <c r="L69" s="59">
        <f>IF(K69="","",K$2/(K69)*$T$3)</f>
      </c>
      <c r="M69" s="54"/>
      <c r="N69" s="55">
        <f>IF(M69="","",M$2/(M69)*$T$3)</f>
      </c>
      <c r="O69" s="56"/>
      <c r="P69" s="44">
        <f>IF(O69="","",O$2/(O69)*$T$3)</f>
      </c>
      <c r="Q69" s="52">
        <f>IF(B69="","",SUM(F69,H69,J69,L69,N69,P69))</f>
      </c>
      <c r="R69" s="52">
        <f>IF(Q69="","",IF(COUNT(S69:X69)&lt;$T$2,Q69,IF(COUNT(S69:X69)=$T$2,Q69-MIN(S69:X69),Q69-MIN(S69:X69)-SMALL(S69:X69,2)-SMALL(S69:X69,3))))</f>
      </c>
      <c r="S69" s="15">
        <f aca="true" t="shared" si="28" ref="S69:S104">IF(F69="",0,F69)</f>
        <v>0</v>
      </c>
      <c r="T69" s="15">
        <f aca="true" t="shared" si="29" ref="T69:T104">IF(H69="",0,H69)</f>
        <v>0</v>
      </c>
      <c r="U69" s="15">
        <f aca="true" t="shared" si="30" ref="U69:U104">IF(J69="",0,J69)</f>
        <v>0</v>
      </c>
      <c r="V69" s="15">
        <f aca="true" t="shared" si="31" ref="V69:V104">IF(L69="",0,L69)</f>
        <v>0</v>
      </c>
      <c r="W69" s="15">
        <f aca="true" t="shared" si="32" ref="W69:W104">IF(N69="",0,N69)</f>
        <v>0</v>
      </c>
      <c r="X69" s="15">
        <f t="shared" si="27"/>
        <v>0</v>
      </c>
      <c r="AA69" s="43"/>
    </row>
    <row r="70" spans="1:27" s="24" customFormat="1" ht="12.75" customHeight="1">
      <c r="A70" s="12">
        <v>66</v>
      </c>
      <c r="B70" s="13"/>
      <c r="C70" s="14"/>
      <c r="D70" s="28"/>
      <c r="E70" s="53"/>
      <c r="F70" s="55">
        <f aca="true" t="shared" si="33" ref="F70:F104">IF(E70="","",E$2/(E70)*$T$3)</f>
      </c>
      <c r="G70" s="56"/>
      <c r="H70" s="57">
        <f aca="true" t="shared" si="34" ref="H70:H104">IF(G70="","",G$2/(G70)*$T$3)</f>
      </c>
      <c r="I70" s="53"/>
      <c r="J70" s="55">
        <f aca="true" t="shared" si="35" ref="J70:J104">IF(I70="","",I$2/(I70)*$T$3)</f>
      </c>
      <c r="K70" s="56"/>
      <c r="L70" s="59">
        <f aca="true" t="shared" si="36" ref="L70:L104">IF(K70="","",K$2/(K70)*$T$3)</f>
      </c>
      <c r="M70" s="54"/>
      <c r="N70" s="55">
        <f aca="true" t="shared" si="37" ref="N70:N104">IF(M70="","",M$2/(M70)*$T$3)</f>
      </c>
      <c r="O70" s="56"/>
      <c r="P70" s="44">
        <f aca="true" t="shared" si="38" ref="P70:P104">IF(O70="","",O$2/(O70)*$T$3)</f>
      </c>
      <c r="Q70" s="52">
        <f aca="true" t="shared" si="39" ref="Q70:Q104">IF(B70="","",SUM(F70,H70,J70,L70,N70,P70))</f>
      </c>
      <c r="R70" s="52">
        <f aca="true" t="shared" si="40" ref="R70:R104">IF(Q70="","",IF(COUNT(S70:X70)&lt;$T$2,Q70,IF(COUNT(S70:X70)=$T$2,Q70-MIN(S70:X70),Q70-MIN(S70:X70)-SMALL(S70:X70,2)-SMALL(S70:X70,3))))</f>
      </c>
      <c r="S70" s="15">
        <f t="shared" si="28"/>
        <v>0</v>
      </c>
      <c r="T70" s="15">
        <f t="shared" si="29"/>
        <v>0</v>
      </c>
      <c r="U70" s="15">
        <f t="shared" si="30"/>
        <v>0</v>
      </c>
      <c r="V70" s="15">
        <f t="shared" si="31"/>
        <v>0</v>
      </c>
      <c r="W70" s="15">
        <f t="shared" si="32"/>
        <v>0</v>
      </c>
      <c r="X70" s="15">
        <f aca="true" t="shared" si="41" ref="X70:X104">IF(P70="",0,P70)</f>
        <v>0</v>
      </c>
      <c r="AA70" s="43"/>
    </row>
    <row r="71" spans="1:27" s="24" customFormat="1" ht="12.75" customHeight="1">
      <c r="A71" s="12">
        <v>67</v>
      </c>
      <c r="B71" s="13"/>
      <c r="C71" s="14"/>
      <c r="D71" s="28"/>
      <c r="E71" s="53"/>
      <c r="F71" s="55">
        <f t="shared" si="33"/>
      </c>
      <c r="G71" s="56"/>
      <c r="H71" s="57">
        <f t="shared" si="34"/>
      </c>
      <c r="I71" s="53"/>
      <c r="J71" s="55">
        <f t="shared" si="35"/>
      </c>
      <c r="K71" s="56"/>
      <c r="L71" s="59">
        <f t="shared" si="36"/>
      </c>
      <c r="M71" s="54"/>
      <c r="N71" s="55">
        <f t="shared" si="37"/>
      </c>
      <c r="O71" s="56"/>
      <c r="P71" s="44">
        <f t="shared" si="38"/>
      </c>
      <c r="Q71" s="52">
        <f t="shared" si="39"/>
      </c>
      <c r="R71" s="52">
        <f t="shared" si="40"/>
      </c>
      <c r="S71" s="15">
        <f t="shared" si="28"/>
        <v>0</v>
      </c>
      <c r="T71" s="15">
        <f t="shared" si="29"/>
        <v>0</v>
      </c>
      <c r="U71" s="15">
        <f t="shared" si="30"/>
        <v>0</v>
      </c>
      <c r="V71" s="15">
        <f t="shared" si="31"/>
        <v>0</v>
      </c>
      <c r="W71" s="15">
        <f t="shared" si="32"/>
        <v>0</v>
      </c>
      <c r="X71" s="15">
        <f t="shared" si="41"/>
        <v>0</v>
      </c>
      <c r="AA71" s="43"/>
    </row>
    <row r="72" spans="1:27" s="24" customFormat="1" ht="12.75" customHeight="1">
      <c r="A72" s="12">
        <v>68</v>
      </c>
      <c r="B72" s="13"/>
      <c r="C72" s="14"/>
      <c r="D72" s="28"/>
      <c r="E72" s="53"/>
      <c r="F72" s="55">
        <f t="shared" si="33"/>
      </c>
      <c r="G72" s="56"/>
      <c r="H72" s="57">
        <f t="shared" si="34"/>
      </c>
      <c r="I72" s="53"/>
      <c r="J72" s="55">
        <f t="shared" si="35"/>
      </c>
      <c r="K72" s="56"/>
      <c r="L72" s="59">
        <f t="shared" si="36"/>
      </c>
      <c r="M72" s="54"/>
      <c r="N72" s="55">
        <f t="shared" si="37"/>
      </c>
      <c r="O72" s="56"/>
      <c r="P72" s="44">
        <f t="shared" si="38"/>
      </c>
      <c r="Q72" s="52">
        <f t="shared" si="39"/>
      </c>
      <c r="R72" s="52">
        <f t="shared" si="40"/>
      </c>
      <c r="S72" s="15">
        <f t="shared" si="28"/>
        <v>0</v>
      </c>
      <c r="T72" s="15">
        <f t="shared" si="29"/>
        <v>0</v>
      </c>
      <c r="U72" s="15">
        <f t="shared" si="30"/>
        <v>0</v>
      </c>
      <c r="V72" s="15">
        <f t="shared" si="31"/>
        <v>0</v>
      </c>
      <c r="W72" s="15">
        <f t="shared" si="32"/>
        <v>0</v>
      </c>
      <c r="X72" s="15">
        <f t="shared" si="41"/>
        <v>0</v>
      </c>
      <c r="AA72" s="43"/>
    </row>
    <row r="73" spans="1:27" s="24" customFormat="1" ht="12.75" customHeight="1">
      <c r="A73" s="12">
        <v>69</v>
      </c>
      <c r="B73" s="13"/>
      <c r="C73" s="14"/>
      <c r="D73" s="28"/>
      <c r="E73" s="53"/>
      <c r="F73" s="55">
        <f t="shared" si="33"/>
      </c>
      <c r="G73" s="56"/>
      <c r="H73" s="57">
        <f t="shared" si="34"/>
      </c>
      <c r="I73" s="53"/>
      <c r="J73" s="55">
        <f t="shared" si="35"/>
      </c>
      <c r="K73" s="56"/>
      <c r="L73" s="59">
        <f t="shared" si="36"/>
      </c>
      <c r="M73" s="54"/>
      <c r="N73" s="55">
        <f t="shared" si="37"/>
      </c>
      <c r="O73" s="56"/>
      <c r="P73" s="44">
        <f t="shared" si="38"/>
      </c>
      <c r="Q73" s="52">
        <f t="shared" si="39"/>
      </c>
      <c r="R73" s="52">
        <f t="shared" si="40"/>
      </c>
      <c r="S73" s="15">
        <f t="shared" si="28"/>
        <v>0</v>
      </c>
      <c r="T73" s="15">
        <f t="shared" si="29"/>
        <v>0</v>
      </c>
      <c r="U73" s="15">
        <f t="shared" si="30"/>
        <v>0</v>
      </c>
      <c r="V73" s="15">
        <f t="shared" si="31"/>
        <v>0</v>
      </c>
      <c r="W73" s="15">
        <f t="shared" si="32"/>
        <v>0</v>
      </c>
      <c r="X73" s="15">
        <f t="shared" si="41"/>
        <v>0</v>
      </c>
      <c r="AA73" s="43"/>
    </row>
    <row r="74" spans="1:27" s="24" customFormat="1" ht="12.75" customHeight="1">
      <c r="A74" s="12">
        <v>70</v>
      </c>
      <c r="B74" s="13"/>
      <c r="C74" s="14"/>
      <c r="D74" s="28"/>
      <c r="E74" s="53"/>
      <c r="F74" s="55">
        <f t="shared" si="33"/>
      </c>
      <c r="G74" s="56"/>
      <c r="H74" s="57">
        <f t="shared" si="34"/>
      </c>
      <c r="I74" s="53"/>
      <c r="J74" s="55">
        <f t="shared" si="35"/>
      </c>
      <c r="K74" s="56"/>
      <c r="L74" s="59">
        <f t="shared" si="36"/>
      </c>
      <c r="M74" s="54"/>
      <c r="N74" s="55">
        <f t="shared" si="37"/>
      </c>
      <c r="O74" s="56"/>
      <c r="P74" s="44">
        <f t="shared" si="38"/>
      </c>
      <c r="Q74" s="52">
        <f t="shared" si="39"/>
      </c>
      <c r="R74" s="52">
        <f t="shared" si="40"/>
      </c>
      <c r="S74" s="15">
        <f t="shared" si="28"/>
        <v>0</v>
      </c>
      <c r="T74" s="15">
        <f t="shared" si="29"/>
        <v>0</v>
      </c>
      <c r="U74" s="15">
        <f t="shared" si="30"/>
        <v>0</v>
      </c>
      <c r="V74" s="15">
        <f t="shared" si="31"/>
        <v>0</v>
      </c>
      <c r="W74" s="15">
        <f t="shared" si="32"/>
        <v>0</v>
      </c>
      <c r="X74" s="15">
        <f t="shared" si="41"/>
        <v>0</v>
      </c>
      <c r="AA74" s="43"/>
    </row>
    <row r="75" spans="1:27" s="24" customFormat="1" ht="12.75" customHeight="1">
      <c r="A75" s="12">
        <v>71</v>
      </c>
      <c r="B75" s="13"/>
      <c r="C75" s="14"/>
      <c r="D75" s="28"/>
      <c r="E75" s="53"/>
      <c r="F75" s="55">
        <f t="shared" si="33"/>
      </c>
      <c r="G75" s="56"/>
      <c r="H75" s="57">
        <f t="shared" si="34"/>
      </c>
      <c r="I75" s="53"/>
      <c r="J75" s="55">
        <f t="shared" si="35"/>
      </c>
      <c r="K75" s="56"/>
      <c r="L75" s="59">
        <f t="shared" si="36"/>
      </c>
      <c r="M75" s="54"/>
      <c r="N75" s="55">
        <f t="shared" si="37"/>
      </c>
      <c r="O75" s="56"/>
      <c r="P75" s="44">
        <f t="shared" si="38"/>
      </c>
      <c r="Q75" s="52">
        <f t="shared" si="39"/>
      </c>
      <c r="R75" s="52">
        <f t="shared" si="40"/>
      </c>
      <c r="S75" s="15">
        <f t="shared" si="28"/>
        <v>0</v>
      </c>
      <c r="T75" s="15">
        <f t="shared" si="29"/>
        <v>0</v>
      </c>
      <c r="U75" s="15">
        <f t="shared" si="30"/>
        <v>0</v>
      </c>
      <c r="V75" s="15">
        <f t="shared" si="31"/>
        <v>0</v>
      </c>
      <c r="W75" s="15">
        <f t="shared" si="32"/>
        <v>0</v>
      </c>
      <c r="X75" s="15">
        <f t="shared" si="41"/>
        <v>0</v>
      </c>
      <c r="AA75" s="43"/>
    </row>
    <row r="76" spans="1:27" s="24" customFormat="1" ht="12.75" customHeight="1">
      <c r="A76" s="12">
        <v>72</v>
      </c>
      <c r="B76" s="13"/>
      <c r="C76" s="14"/>
      <c r="D76" s="28"/>
      <c r="E76" s="53"/>
      <c r="F76" s="55">
        <f t="shared" si="33"/>
      </c>
      <c r="G76" s="56"/>
      <c r="H76" s="57">
        <f t="shared" si="34"/>
      </c>
      <c r="I76" s="53"/>
      <c r="J76" s="55">
        <f t="shared" si="35"/>
      </c>
      <c r="K76" s="56"/>
      <c r="L76" s="59">
        <f t="shared" si="36"/>
      </c>
      <c r="M76" s="54"/>
      <c r="N76" s="55">
        <f t="shared" si="37"/>
      </c>
      <c r="O76" s="56"/>
      <c r="P76" s="44">
        <f t="shared" si="38"/>
      </c>
      <c r="Q76" s="52">
        <f t="shared" si="39"/>
      </c>
      <c r="R76" s="52">
        <f t="shared" si="40"/>
      </c>
      <c r="S76" s="15">
        <f t="shared" si="28"/>
        <v>0</v>
      </c>
      <c r="T76" s="15">
        <f t="shared" si="29"/>
        <v>0</v>
      </c>
      <c r="U76" s="15">
        <f t="shared" si="30"/>
        <v>0</v>
      </c>
      <c r="V76" s="15">
        <f t="shared" si="31"/>
        <v>0</v>
      </c>
      <c r="W76" s="15">
        <f t="shared" si="32"/>
        <v>0</v>
      </c>
      <c r="X76" s="15">
        <f t="shared" si="41"/>
        <v>0</v>
      </c>
      <c r="AA76" s="43"/>
    </row>
    <row r="77" spans="1:27" s="24" customFormat="1" ht="12.75" customHeight="1">
      <c r="A77" s="12">
        <v>73</v>
      </c>
      <c r="B77" s="13"/>
      <c r="C77" s="14"/>
      <c r="D77" s="28"/>
      <c r="E77" s="53"/>
      <c r="F77" s="55">
        <f t="shared" si="33"/>
      </c>
      <c r="G77" s="56"/>
      <c r="H77" s="57">
        <f t="shared" si="34"/>
      </c>
      <c r="I77" s="53"/>
      <c r="J77" s="55">
        <f t="shared" si="35"/>
      </c>
      <c r="K77" s="56"/>
      <c r="L77" s="59">
        <f t="shared" si="36"/>
      </c>
      <c r="M77" s="54"/>
      <c r="N77" s="55">
        <f t="shared" si="37"/>
      </c>
      <c r="O77" s="56"/>
      <c r="P77" s="44">
        <f t="shared" si="38"/>
      </c>
      <c r="Q77" s="52">
        <f t="shared" si="39"/>
      </c>
      <c r="R77" s="52">
        <f t="shared" si="40"/>
      </c>
      <c r="S77" s="15">
        <f t="shared" si="28"/>
        <v>0</v>
      </c>
      <c r="T77" s="15">
        <f t="shared" si="29"/>
        <v>0</v>
      </c>
      <c r="U77" s="15">
        <f t="shared" si="30"/>
        <v>0</v>
      </c>
      <c r="V77" s="15">
        <f t="shared" si="31"/>
        <v>0</v>
      </c>
      <c r="W77" s="15">
        <f t="shared" si="32"/>
        <v>0</v>
      </c>
      <c r="X77" s="15">
        <f t="shared" si="41"/>
        <v>0</v>
      </c>
      <c r="AA77" s="43"/>
    </row>
    <row r="78" spans="1:27" s="24" customFormat="1" ht="12.75" customHeight="1">
      <c r="A78" s="12">
        <v>74</v>
      </c>
      <c r="B78" s="13"/>
      <c r="C78" s="14"/>
      <c r="D78" s="28"/>
      <c r="E78" s="53"/>
      <c r="F78" s="55">
        <f t="shared" si="33"/>
      </c>
      <c r="G78" s="56"/>
      <c r="H78" s="57">
        <f t="shared" si="34"/>
      </c>
      <c r="I78" s="53"/>
      <c r="J78" s="55">
        <f t="shared" si="35"/>
      </c>
      <c r="K78" s="56"/>
      <c r="L78" s="59">
        <f t="shared" si="36"/>
      </c>
      <c r="M78" s="54"/>
      <c r="N78" s="55">
        <f t="shared" si="37"/>
      </c>
      <c r="O78" s="56"/>
      <c r="P78" s="44">
        <f t="shared" si="38"/>
      </c>
      <c r="Q78" s="52">
        <f t="shared" si="39"/>
      </c>
      <c r="R78" s="52">
        <f t="shared" si="40"/>
      </c>
      <c r="S78" s="15">
        <f t="shared" si="28"/>
        <v>0</v>
      </c>
      <c r="T78" s="15">
        <f t="shared" si="29"/>
        <v>0</v>
      </c>
      <c r="U78" s="15">
        <f t="shared" si="30"/>
        <v>0</v>
      </c>
      <c r="V78" s="15">
        <f t="shared" si="31"/>
        <v>0</v>
      </c>
      <c r="W78" s="15">
        <f t="shared" si="32"/>
        <v>0</v>
      </c>
      <c r="X78" s="15">
        <f t="shared" si="41"/>
        <v>0</v>
      </c>
      <c r="AA78" s="43"/>
    </row>
    <row r="79" spans="1:27" s="24" customFormat="1" ht="12.75" customHeight="1">
      <c r="A79" s="12">
        <v>75</v>
      </c>
      <c r="B79" s="13"/>
      <c r="C79" s="14"/>
      <c r="D79" s="28"/>
      <c r="E79" s="53"/>
      <c r="F79" s="55">
        <f t="shared" si="33"/>
      </c>
      <c r="G79" s="56"/>
      <c r="H79" s="57">
        <f t="shared" si="34"/>
      </c>
      <c r="I79" s="53"/>
      <c r="J79" s="55">
        <f t="shared" si="35"/>
      </c>
      <c r="K79" s="56"/>
      <c r="L79" s="59">
        <f t="shared" si="36"/>
      </c>
      <c r="M79" s="54"/>
      <c r="N79" s="55">
        <f t="shared" si="37"/>
      </c>
      <c r="O79" s="56"/>
      <c r="P79" s="44">
        <f t="shared" si="38"/>
      </c>
      <c r="Q79" s="52">
        <f t="shared" si="39"/>
      </c>
      <c r="R79" s="52">
        <f t="shared" si="40"/>
      </c>
      <c r="S79" s="15">
        <f t="shared" si="28"/>
        <v>0</v>
      </c>
      <c r="T79" s="15">
        <f t="shared" si="29"/>
        <v>0</v>
      </c>
      <c r="U79" s="15">
        <f t="shared" si="30"/>
        <v>0</v>
      </c>
      <c r="V79" s="15">
        <f t="shared" si="31"/>
        <v>0</v>
      </c>
      <c r="W79" s="15">
        <f t="shared" si="32"/>
        <v>0</v>
      </c>
      <c r="X79" s="15">
        <f t="shared" si="41"/>
        <v>0</v>
      </c>
      <c r="AA79" s="43"/>
    </row>
    <row r="80" spans="1:27" s="24" customFormat="1" ht="12.75" customHeight="1">
      <c r="A80" s="12">
        <v>76</v>
      </c>
      <c r="B80" s="13"/>
      <c r="C80" s="14"/>
      <c r="D80" s="28"/>
      <c r="E80" s="53"/>
      <c r="F80" s="55">
        <f t="shared" si="33"/>
      </c>
      <c r="G80" s="56"/>
      <c r="H80" s="57">
        <f t="shared" si="34"/>
      </c>
      <c r="I80" s="53"/>
      <c r="J80" s="55">
        <f t="shared" si="35"/>
      </c>
      <c r="K80" s="56"/>
      <c r="L80" s="59">
        <f t="shared" si="36"/>
      </c>
      <c r="M80" s="54"/>
      <c r="N80" s="55">
        <f t="shared" si="37"/>
      </c>
      <c r="O80" s="56"/>
      <c r="P80" s="44">
        <f t="shared" si="38"/>
      </c>
      <c r="Q80" s="52">
        <f t="shared" si="39"/>
      </c>
      <c r="R80" s="52">
        <f t="shared" si="40"/>
      </c>
      <c r="S80" s="15">
        <f t="shared" si="28"/>
        <v>0</v>
      </c>
      <c r="T80" s="15">
        <f t="shared" si="29"/>
        <v>0</v>
      </c>
      <c r="U80" s="15">
        <f t="shared" si="30"/>
        <v>0</v>
      </c>
      <c r="V80" s="15">
        <f t="shared" si="31"/>
        <v>0</v>
      </c>
      <c r="W80" s="15">
        <f t="shared" si="32"/>
        <v>0</v>
      </c>
      <c r="X80" s="15">
        <f t="shared" si="41"/>
        <v>0</v>
      </c>
      <c r="AA80" s="43"/>
    </row>
    <row r="81" spans="1:27" s="24" customFormat="1" ht="12.75" customHeight="1">
      <c r="A81" s="12">
        <v>77</v>
      </c>
      <c r="B81" s="13"/>
      <c r="C81" s="14"/>
      <c r="D81" s="28"/>
      <c r="E81" s="53"/>
      <c r="F81" s="55">
        <f t="shared" si="33"/>
      </c>
      <c r="G81" s="56"/>
      <c r="H81" s="57">
        <f t="shared" si="34"/>
      </c>
      <c r="I81" s="53"/>
      <c r="J81" s="55">
        <f t="shared" si="35"/>
      </c>
      <c r="K81" s="56"/>
      <c r="L81" s="59">
        <f t="shared" si="36"/>
      </c>
      <c r="M81" s="54"/>
      <c r="N81" s="55">
        <f t="shared" si="37"/>
      </c>
      <c r="O81" s="56"/>
      <c r="P81" s="44">
        <f t="shared" si="38"/>
      </c>
      <c r="Q81" s="52">
        <f t="shared" si="39"/>
      </c>
      <c r="R81" s="52">
        <f t="shared" si="40"/>
      </c>
      <c r="S81" s="15">
        <f t="shared" si="28"/>
        <v>0</v>
      </c>
      <c r="T81" s="15">
        <f t="shared" si="29"/>
        <v>0</v>
      </c>
      <c r="U81" s="15">
        <f t="shared" si="30"/>
        <v>0</v>
      </c>
      <c r="V81" s="15">
        <f t="shared" si="31"/>
        <v>0</v>
      </c>
      <c r="W81" s="15">
        <f t="shared" si="32"/>
        <v>0</v>
      </c>
      <c r="X81" s="15">
        <f t="shared" si="41"/>
        <v>0</v>
      </c>
      <c r="AA81" s="43"/>
    </row>
    <row r="82" spans="1:27" s="24" customFormat="1" ht="12.75" customHeight="1">
      <c r="A82" s="12">
        <v>78</v>
      </c>
      <c r="B82" s="13"/>
      <c r="C82" s="14"/>
      <c r="D82" s="28"/>
      <c r="E82" s="53"/>
      <c r="F82" s="55">
        <f t="shared" si="33"/>
      </c>
      <c r="G82" s="56"/>
      <c r="H82" s="57">
        <f t="shared" si="34"/>
      </c>
      <c r="I82" s="53"/>
      <c r="J82" s="55">
        <f t="shared" si="35"/>
      </c>
      <c r="K82" s="56"/>
      <c r="L82" s="59">
        <f t="shared" si="36"/>
      </c>
      <c r="M82" s="54"/>
      <c r="N82" s="55">
        <f t="shared" si="37"/>
      </c>
      <c r="O82" s="56"/>
      <c r="P82" s="44">
        <f t="shared" si="38"/>
      </c>
      <c r="Q82" s="52">
        <f t="shared" si="39"/>
      </c>
      <c r="R82" s="52">
        <f t="shared" si="40"/>
      </c>
      <c r="S82" s="15">
        <f t="shared" si="28"/>
        <v>0</v>
      </c>
      <c r="T82" s="15">
        <f t="shared" si="29"/>
        <v>0</v>
      </c>
      <c r="U82" s="15">
        <f t="shared" si="30"/>
        <v>0</v>
      </c>
      <c r="V82" s="15">
        <f t="shared" si="31"/>
        <v>0</v>
      </c>
      <c r="W82" s="15">
        <f t="shared" si="32"/>
        <v>0</v>
      </c>
      <c r="X82" s="15">
        <f t="shared" si="41"/>
        <v>0</v>
      </c>
      <c r="AA82" s="43"/>
    </row>
    <row r="83" spans="1:27" s="24" customFormat="1" ht="12.75" customHeight="1">
      <c r="A83" s="12">
        <v>79</v>
      </c>
      <c r="B83" s="13"/>
      <c r="C83" s="14"/>
      <c r="D83" s="28"/>
      <c r="E83" s="53"/>
      <c r="F83" s="55">
        <f t="shared" si="33"/>
      </c>
      <c r="G83" s="56"/>
      <c r="H83" s="57">
        <f t="shared" si="34"/>
      </c>
      <c r="I83" s="53"/>
      <c r="J83" s="55">
        <f t="shared" si="35"/>
      </c>
      <c r="K83" s="56"/>
      <c r="L83" s="59">
        <f t="shared" si="36"/>
      </c>
      <c r="M83" s="54"/>
      <c r="N83" s="55">
        <f t="shared" si="37"/>
      </c>
      <c r="O83" s="56"/>
      <c r="P83" s="44">
        <f t="shared" si="38"/>
      </c>
      <c r="Q83" s="52">
        <f t="shared" si="39"/>
      </c>
      <c r="R83" s="52">
        <f t="shared" si="40"/>
      </c>
      <c r="S83" s="15">
        <f t="shared" si="28"/>
        <v>0</v>
      </c>
      <c r="T83" s="15">
        <f t="shared" si="29"/>
        <v>0</v>
      </c>
      <c r="U83" s="15">
        <f t="shared" si="30"/>
        <v>0</v>
      </c>
      <c r="V83" s="15">
        <f t="shared" si="31"/>
        <v>0</v>
      </c>
      <c r="W83" s="15">
        <f t="shared" si="32"/>
        <v>0</v>
      </c>
      <c r="X83" s="15">
        <f t="shared" si="41"/>
        <v>0</v>
      </c>
      <c r="AA83" s="43"/>
    </row>
    <row r="84" spans="1:27" s="24" customFormat="1" ht="12.75" customHeight="1">
      <c r="A84" s="12">
        <v>80</v>
      </c>
      <c r="B84" s="13"/>
      <c r="C84" s="14"/>
      <c r="D84" s="28"/>
      <c r="E84" s="53"/>
      <c r="F84" s="55">
        <f t="shared" si="33"/>
      </c>
      <c r="G84" s="56"/>
      <c r="H84" s="57">
        <f t="shared" si="34"/>
      </c>
      <c r="I84" s="53"/>
      <c r="J84" s="55">
        <f t="shared" si="35"/>
      </c>
      <c r="K84" s="56"/>
      <c r="L84" s="59">
        <f t="shared" si="36"/>
      </c>
      <c r="M84" s="54"/>
      <c r="N84" s="55">
        <f t="shared" si="37"/>
      </c>
      <c r="O84" s="56"/>
      <c r="P84" s="44">
        <f t="shared" si="38"/>
      </c>
      <c r="Q84" s="52">
        <f t="shared" si="39"/>
      </c>
      <c r="R84" s="52">
        <f t="shared" si="40"/>
      </c>
      <c r="S84" s="15">
        <f t="shared" si="28"/>
        <v>0</v>
      </c>
      <c r="T84" s="15">
        <f t="shared" si="29"/>
        <v>0</v>
      </c>
      <c r="U84" s="15">
        <f t="shared" si="30"/>
        <v>0</v>
      </c>
      <c r="V84" s="15">
        <f t="shared" si="31"/>
        <v>0</v>
      </c>
      <c r="W84" s="15">
        <f t="shared" si="32"/>
        <v>0</v>
      </c>
      <c r="X84" s="15">
        <f t="shared" si="41"/>
        <v>0</v>
      </c>
      <c r="AA84" s="43"/>
    </row>
    <row r="85" spans="1:27" s="24" customFormat="1" ht="12.75" customHeight="1">
      <c r="A85" s="12">
        <v>81</v>
      </c>
      <c r="B85" s="13"/>
      <c r="C85" s="14"/>
      <c r="D85" s="28"/>
      <c r="E85" s="53"/>
      <c r="F85" s="55">
        <f t="shared" si="33"/>
      </c>
      <c r="G85" s="56"/>
      <c r="H85" s="57">
        <f t="shared" si="34"/>
      </c>
      <c r="I85" s="53"/>
      <c r="J85" s="55">
        <f t="shared" si="35"/>
      </c>
      <c r="K85" s="56"/>
      <c r="L85" s="59">
        <f t="shared" si="36"/>
      </c>
      <c r="M85" s="54"/>
      <c r="N85" s="55">
        <f t="shared" si="37"/>
      </c>
      <c r="O85" s="56"/>
      <c r="P85" s="44">
        <f t="shared" si="38"/>
      </c>
      <c r="Q85" s="52">
        <f t="shared" si="39"/>
      </c>
      <c r="R85" s="52">
        <f t="shared" si="40"/>
      </c>
      <c r="S85" s="15">
        <f t="shared" si="28"/>
        <v>0</v>
      </c>
      <c r="T85" s="15">
        <f t="shared" si="29"/>
        <v>0</v>
      </c>
      <c r="U85" s="15">
        <f t="shared" si="30"/>
        <v>0</v>
      </c>
      <c r="V85" s="15">
        <f t="shared" si="31"/>
        <v>0</v>
      </c>
      <c r="W85" s="15">
        <f t="shared" si="32"/>
        <v>0</v>
      </c>
      <c r="X85" s="15">
        <f t="shared" si="41"/>
        <v>0</v>
      </c>
      <c r="AA85" s="43"/>
    </row>
    <row r="86" spans="1:27" s="24" customFormat="1" ht="12.75" customHeight="1">
      <c r="A86" s="12">
        <v>82</v>
      </c>
      <c r="B86" s="13"/>
      <c r="C86" s="14"/>
      <c r="D86" s="28"/>
      <c r="E86" s="53"/>
      <c r="F86" s="55">
        <f t="shared" si="33"/>
      </c>
      <c r="G86" s="56"/>
      <c r="H86" s="57">
        <f t="shared" si="34"/>
      </c>
      <c r="I86" s="53"/>
      <c r="J86" s="55">
        <f t="shared" si="35"/>
      </c>
      <c r="K86" s="56"/>
      <c r="L86" s="59">
        <f t="shared" si="36"/>
      </c>
      <c r="M86" s="54"/>
      <c r="N86" s="55">
        <f t="shared" si="37"/>
      </c>
      <c r="O86" s="56"/>
      <c r="P86" s="44">
        <f t="shared" si="38"/>
      </c>
      <c r="Q86" s="52">
        <f t="shared" si="39"/>
      </c>
      <c r="R86" s="52">
        <f t="shared" si="40"/>
      </c>
      <c r="S86" s="15">
        <f t="shared" si="28"/>
        <v>0</v>
      </c>
      <c r="T86" s="15">
        <f t="shared" si="29"/>
        <v>0</v>
      </c>
      <c r="U86" s="15">
        <f t="shared" si="30"/>
        <v>0</v>
      </c>
      <c r="V86" s="15">
        <f t="shared" si="31"/>
        <v>0</v>
      </c>
      <c r="W86" s="15">
        <f t="shared" si="32"/>
        <v>0</v>
      </c>
      <c r="X86" s="15">
        <f t="shared" si="41"/>
        <v>0</v>
      </c>
      <c r="AA86" s="43"/>
    </row>
    <row r="87" spans="1:27" s="24" customFormat="1" ht="12.75" customHeight="1">
      <c r="A87" s="12">
        <v>83</v>
      </c>
      <c r="B87" s="13"/>
      <c r="C87" s="14"/>
      <c r="D87" s="28"/>
      <c r="E87" s="53"/>
      <c r="F87" s="55">
        <f t="shared" si="33"/>
      </c>
      <c r="G87" s="56"/>
      <c r="H87" s="57">
        <f t="shared" si="34"/>
      </c>
      <c r="I87" s="53"/>
      <c r="J87" s="55">
        <f t="shared" si="35"/>
      </c>
      <c r="K87" s="56"/>
      <c r="L87" s="59">
        <f t="shared" si="36"/>
      </c>
      <c r="M87" s="54"/>
      <c r="N87" s="55">
        <f t="shared" si="37"/>
      </c>
      <c r="O87" s="56"/>
      <c r="P87" s="44">
        <f t="shared" si="38"/>
      </c>
      <c r="Q87" s="52">
        <f t="shared" si="39"/>
      </c>
      <c r="R87" s="52">
        <f t="shared" si="40"/>
      </c>
      <c r="S87" s="15">
        <f t="shared" si="28"/>
        <v>0</v>
      </c>
      <c r="T87" s="15">
        <f t="shared" si="29"/>
        <v>0</v>
      </c>
      <c r="U87" s="15">
        <f t="shared" si="30"/>
        <v>0</v>
      </c>
      <c r="V87" s="15">
        <f t="shared" si="31"/>
        <v>0</v>
      </c>
      <c r="W87" s="15">
        <f t="shared" si="32"/>
        <v>0</v>
      </c>
      <c r="X87" s="15">
        <f t="shared" si="41"/>
        <v>0</v>
      </c>
      <c r="AA87" s="43"/>
    </row>
    <row r="88" spans="1:27" s="24" customFormat="1" ht="12.75" customHeight="1">
      <c r="A88" s="12">
        <v>84</v>
      </c>
      <c r="B88" s="13"/>
      <c r="C88" s="14"/>
      <c r="D88" s="28"/>
      <c r="E88" s="53"/>
      <c r="F88" s="55">
        <f t="shared" si="33"/>
      </c>
      <c r="G88" s="56"/>
      <c r="H88" s="57">
        <f t="shared" si="34"/>
      </c>
      <c r="I88" s="53"/>
      <c r="J88" s="55">
        <f t="shared" si="35"/>
      </c>
      <c r="K88" s="56"/>
      <c r="L88" s="59">
        <f t="shared" si="36"/>
      </c>
      <c r="M88" s="54"/>
      <c r="N88" s="55">
        <f t="shared" si="37"/>
      </c>
      <c r="O88" s="56"/>
      <c r="P88" s="44">
        <f t="shared" si="38"/>
      </c>
      <c r="Q88" s="52">
        <f t="shared" si="39"/>
      </c>
      <c r="R88" s="52">
        <f t="shared" si="40"/>
      </c>
      <c r="S88" s="15">
        <f t="shared" si="28"/>
        <v>0</v>
      </c>
      <c r="T88" s="15">
        <f t="shared" si="29"/>
        <v>0</v>
      </c>
      <c r="U88" s="15">
        <f t="shared" si="30"/>
        <v>0</v>
      </c>
      <c r="V88" s="15">
        <f t="shared" si="31"/>
        <v>0</v>
      </c>
      <c r="W88" s="15">
        <f t="shared" si="32"/>
        <v>0</v>
      </c>
      <c r="X88" s="15">
        <f t="shared" si="41"/>
        <v>0</v>
      </c>
      <c r="AA88" s="43"/>
    </row>
    <row r="89" spans="1:27" s="24" customFormat="1" ht="12.75" customHeight="1">
      <c r="A89" s="12">
        <v>85</v>
      </c>
      <c r="B89" s="13"/>
      <c r="C89" s="14"/>
      <c r="D89" s="28"/>
      <c r="E89" s="53"/>
      <c r="F89" s="55">
        <f t="shared" si="33"/>
      </c>
      <c r="G89" s="56"/>
      <c r="H89" s="57">
        <f t="shared" si="34"/>
      </c>
      <c r="I89" s="53"/>
      <c r="J89" s="55">
        <f t="shared" si="35"/>
      </c>
      <c r="K89" s="56"/>
      <c r="L89" s="59">
        <f t="shared" si="36"/>
      </c>
      <c r="M89" s="54"/>
      <c r="N89" s="55">
        <f t="shared" si="37"/>
      </c>
      <c r="O89" s="56"/>
      <c r="P89" s="44">
        <f t="shared" si="38"/>
      </c>
      <c r="Q89" s="52">
        <f t="shared" si="39"/>
      </c>
      <c r="R89" s="52">
        <f t="shared" si="40"/>
      </c>
      <c r="S89" s="15">
        <f t="shared" si="28"/>
        <v>0</v>
      </c>
      <c r="T89" s="15">
        <f t="shared" si="29"/>
        <v>0</v>
      </c>
      <c r="U89" s="15">
        <f t="shared" si="30"/>
        <v>0</v>
      </c>
      <c r="V89" s="15">
        <f t="shared" si="31"/>
        <v>0</v>
      </c>
      <c r="W89" s="15">
        <f t="shared" si="32"/>
        <v>0</v>
      </c>
      <c r="X89" s="15">
        <f t="shared" si="41"/>
        <v>0</v>
      </c>
      <c r="AA89" s="43"/>
    </row>
    <row r="90" spans="1:27" s="24" customFormat="1" ht="12.75" customHeight="1">
      <c r="A90" s="12">
        <v>86</v>
      </c>
      <c r="B90" s="13"/>
      <c r="C90" s="14"/>
      <c r="D90" s="28"/>
      <c r="E90" s="53"/>
      <c r="F90" s="55">
        <f t="shared" si="33"/>
      </c>
      <c r="G90" s="56"/>
      <c r="H90" s="57">
        <f t="shared" si="34"/>
      </c>
      <c r="I90" s="53"/>
      <c r="J90" s="55">
        <f t="shared" si="35"/>
      </c>
      <c r="K90" s="56"/>
      <c r="L90" s="59">
        <f t="shared" si="36"/>
      </c>
      <c r="M90" s="54"/>
      <c r="N90" s="55">
        <f t="shared" si="37"/>
      </c>
      <c r="O90" s="56"/>
      <c r="P90" s="44">
        <f t="shared" si="38"/>
      </c>
      <c r="Q90" s="52">
        <f t="shared" si="39"/>
      </c>
      <c r="R90" s="52">
        <f t="shared" si="40"/>
      </c>
      <c r="S90" s="15">
        <f t="shared" si="28"/>
        <v>0</v>
      </c>
      <c r="T90" s="15">
        <f t="shared" si="29"/>
        <v>0</v>
      </c>
      <c r="U90" s="15">
        <f t="shared" si="30"/>
        <v>0</v>
      </c>
      <c r="V90" s="15">
        <f t="shared" si="31"/>
        <v>0</v>
      </c>
      <c r="W90" s="15">
        <f t="shared" si="32"/>
        <v>0</v>
      </c>
      <c r="X90" s="15">
        <f t="shared" si="41"/>
        <v>0</v>
      </c>
      <c r="AA90" s="43"/>
    </row>
    <row r="91" spans="1:27" s="24" customFormat="1" ht="12.75" customHeight="1">
      <c r="A91" s="12">
        <v>87</v>
      </c>
      <c r="B91" s="13"/>
      <c r="C91" s="14"/>
      <c r="D91" s="28"/>
      <c r="E91" s="53"/>
      <c r="F91" s="55">
        <f t="shared" si="33"/>
      </c>
      <c r="G91" s="56"/>
      <c r="H91" s="57">
        <f t="shared" si="34"/>
      </c>
      <c r="I91" s="53"/>
      <c r="J91" s="55">
        <f t="shared" si="35"/>
      </c>
      <c r="K91" s="56"/>
      <c r="L91" s="59">
        <f t="shared" si="36"/>
      </c>
      <c r="M91" s="54"/>
      <c r="N91" s="55">
        <f t="shared" si="37"/>
      </c>
      <c r="O91" s="56"/>
      <c r="P91" s="44">
        <f t="shared" si="38"/>
      </c>
      <c r="Q91" s="52">
        <f t="shared" si="39"/>
      </c>
      <c r="R91" s="52">
        <f t="shared" si="40"/>
      </c>
      <c r="S91" s="15">
        <f t="shared" si="28"/>
        <v>0</v>
      </c>
      <c r="T91" s="15">
        <f t="shared" si="29"/>
        <v>0</v>
      </c>
      <c r="U91" s="15">
        <f t="shared" si="30"/>
        <v>0</v>
      </c>
      <c r="V91" s="15">
        <f t="shared" si="31"/>
        <v>0</v>
      </c>
      <c r="W91" s="15">
        <f t="shared" si="32"/>
        <v>0</v>
      </c>
      <c r="X91" s="15">
        <f t="shared" si="41"/>
        <v>0</v>
      </c>
      <c r="AA91" s="43"/>
    </row>
    <row r="92" spans="1:27" s="24" customFormat="1" ht="12.75" customHeight="1">
      <c r="A92" s="12">
        <v>88</v>
      </c>
      <c r="B92" s="13"/>
      <c r="C92" s="14"/>
      <c r="D92" s="28"/>
      <c r="E92" s="53"/>
      <c r="F92" s="55">
        <f t="shared" si="33"/>
      </c>
      <c r="G92" s="56"/>
      <c r="H92" s="57">
        <f t="shared" si="34"/>
      </c>
      <c r="I92" s="53"/>
      <c r="J92" s="55">
        <f t="shared" si="35"/>
      </c>
      <c r="K92" s="56"/>
      <c r="L92" s="59">
        <f t="shared" si="36"/>
      </c>
      <c r="M92" s="54"/>
      <c r="N92" s="55">
        <f t="shared" si="37"/>
      </c>
      <c r="O92" s="56"/>
      <c r="P92" s="44">
        <f t="shared" si="38"/>
      </c>
      <c r="Q92" s="52">
        <f t="shared" si="39"/>
      </c>
      <c r="R92" s="52">
        <f t="shared" si="40"/>
      </c>
      <c r="S92" s="15">
        <f t="shared" si="28"/>
        <v>0</v>
      </c>
      <c r="T92" s="15">
        <f t="shared" si="29"/>
        <v>0</v>
      </c>
      <c r="U92" s="15">
        <f t="shared" si="30"/>
        <v>0</v>
      </c>
      <c r="V92" s="15">
        <f t="shared" si="31"/>
        <v>0</v>
      </c>
      <c r="W92" s="15">
        <f t="shared" si="32"/>
        <v>0</v>
      </c>
      <c r="X92" s="15">
        <f t="shared" si="41"/>
        <v>0</v>
      </c>
      <c r="AA92" s="43"/>
    </row>
    <row r="93" spans="1:27" s="24" customFormat="1" ht="12.75" customHeight="1">
      <c r="A93" s="12">
        <v>89</v>
      </c>
      <c r="B93" s="13"/>
      <c r="C93" s="14"/>
      <c r="D93" s="28"/>
      <c r="E93" s="53"/>
      <c r="F93" s="55">
        <f t="shared" si="33"/>
      </c>
      <c r="G93" s="56"/>
      <c r="H93" s="57">
        <f t="shared" si="34"/>
      </c>
      <c r="I93" s="53"/>
      <c r="J93" s="55">
        <f t="shared" si="35"/>
      </c>
      <c r="K93" s="56"/>
      <c r="L93" s="59">
        <f t="shared" si="36"/>
      </c>
      <c r="M93" s="54"/>
      <c r="N93" s="55">
        <f t="shared" si="37"/>
      </c>
      <c r="O93" s="56"/>
      <c r="P93" s="44">
        <f t="shared" si="38"/>
      </c>
      <c r="Q93" s="52">
        <f t="shared" si="39"/>
      </c>
      <c r="R93" s="52">
        <f t="shared" si="40"/>
      </c>
      <c r="S93" s="15">
        <f t="shared" si="28"/>
        <v>0</v>
      </c>
      <c r="T93" s="15">
        <f t="shared" si="29"/>
        <v>0</v>
      </c>
      <c r="U93" s="15">
        <f t="shared" si="30"/>
        <v>0</v>
      </c>
      <c r="V93" s="15">
        <f t="shared" si="31"/>
        <v>0</v>
      </c>
      <c r="W93" s="15">
        <f t="shared" si="32"/>
        <v>0</v>
      </c>
      <c r="X93" s="15">
        <f t="shared" si="41"/>
        <v>0</v>
      </c>
      <c r="AA93" s="43"/>
    </row>
    <row r="94" spans="1:27" s="24" customFormat="1" ht="12.75" customHeight="1">
      <c r="A94" s="12">
        <v>90</v>
      </c>
      <c r="B94" s="13"/>
      <c r="C94" s="14"/>
      <c r="D94" s="28"/>
      <c r="E94" s="53"/>
      <c r="F94" s="55">
        <f t="shared" si="33"/>
      </c>
      <c r="G94" s="56"/>
      <c r="H94" s="57">
        <f t="shared" si="34"/>
      </c>
      <c r="I94" s="53"/>
      <c r="J94" s="55">
        <f t="shared" si="35"/>
      </c>
      <c r="K94" s="56"/>
      <c r="L94" s="59">
        <f t="shared" si="36"/>
      </c>
      <c r="M94" s="54"/>
      <c r="N94" s="55">
        <f t="shared" si="37"/>
      </c>
      <c r="O94" s="56"/>
      <c r="P94" s="44">
        <f t="shared" si="38"/>
      </c>
      <c r="Q94" s="52">
        <f t="shared" si="39"/>
      </c>
      <c r="R94" s="52">
        <f t="shared" si="40"/>
      </c>
      <c r="S94" s="15">
        <f t="shared" si="28"/>
        <v>0</v>
      </c>
      <c r="T94" s="15">
        <f t="shared" si="29"/>
        <v>0</v>
      </c>
      <c r="U94" s="15">
        <f t="shared" si="30"/>
        <v>0</v>
      </c>
      <c r="V94" s="15">
        <f t="shared" si="31"/>
        <v>0</v>
      </c>
      <c r="W94" s="15">
        <f t="shared" si="32"/>
        <v>0</v>
      </c>
      <c r="X94" s="15">
        <f t="shared" si="41"/>
        <v>0</v>
      </c>
      <c r="AA94" s="43"/>
    </row>
    <row r="95" spans="1:27" s="24" customFormat="1" ht="12.75" customHeight="1">
      <c r="A95" s="12">
        <v>91</v>
      </c>
      <c r="B95" s="13"/>
      <c r="C95" s="14"/>
      <c r="D95" s="28"/>
      <c r="E95" s="53"/>
      <c r="F95" s="55">
        <f t="shared" si="33"/>
      </c>
      <c r="G95" s="56"/>
      <c r="H95" s="57">
        <f t="shared" si="34"/>
      </c>
      <c r="I95" s="53"/>
      <c r="J95" s="55">
        <f t="shared" si="35"/>
      </c>
      <c r="K95" s="56"/>
      <c r="L95" s="59">
        <f t="shared" si="36"/>
      </c>
      <c r="M95" s="54"/>
      <c r="N95" s="55">
        <f t="shared" si="37"/>
      </c>
      <c r="O95" s="56"/>
      <c r="P95" s="44">
        <f t="shared" si="38"/>
      </c>
      <c r="Q95" s="52">
        <f t="shared" si="39"/>
      </c>
      <c r="R95" s="52">
        <f t="shared" si="40"/>
      </c>
      <c r="S95" s="15">
        <f t="shared" si="28"/>
        <v>0</v>
      </c>
      <c r="T95" s="15">
        <f t="shared" si="29"/>
        <v>0</v>
      </c>
      <c r="U95" s="15">
        <f t="shared" si="30"/>
        <v>0</v>
      </c>
      <c r="V95" s="15">
        <f t="shared" si="31"/>
        <v>0</v>
      </c>
      <c r="W95" s="15">
        <f t="shared" si="32"/>
        <v>0</v>
      </c>
      <c r="X95" s="15">
        <f t="shared" si="41"/>
        <v>0</v>
      </c>
      <c r="AA95" s="43"/>
    </row>
    <row r="96" spans="1:27" s="24" customFormat="1" ht="12.75" customHeight="1">
      <c r="A96" s="12">
        <v>92</v>
      </c>
      <c r="B96" s="13"/>
      <c r="C96" s="14"/>
      <c r="D96" s="28"/>
      <c r="E96" s="53"/>
      <c r="F96" s="55">
        <f t="shared" si="33"/>
      </c>
      <c r="G96" s="56"/>
      <c r="H96" s="57">
        <f t="shared" si="34"/>
      </c>
      <c r="I96" s="53"/>
      <c r="J96" s="55">
        <f t="shared" si="35"/>
      </c>
      <c r="K96" s="56"/>
      <c r="L96" s="59">
        <f t="shared" si="36"/>
      </c>
      <c r="M96" s="54"/>
      <c r="N96" s="55">
        <f t="shared" si="37"/>
      </c>
      <c r="O96" s="56"/>
      <c r="P96" s="44">
        <f t="shared" si="38"/>
      </c>
      <c r="Q96" s="52">
        <f t="shared" si="39"/>
      </c>
      <c r="R96" s="52">
        <f t="shared" si="40"/>
      </c>
      <c r="S96" s="15">
        <f t="shared" si="28"/>
        <v>0</v>
      </c>
      <c r="T96" s="15">
        <f t="shared" si="29"/>
        <v>0</v>
      </c>
      <c r="U96" s="15">
        <f t="shared" si="30"/>
        <v>0</v>
      </c>
      <c r="V96" s="15">
        <f t="shared" si="31"/>
        <v>0</v>
      </c>
      <c r="W96" s="15">
        <f t="shared" si="32"/>
        <v>0</v>
      </c>
      <c r="X96" s="15">
        <f t="shared" si="41"/>
        <v>0</v>
      </c>
      <c r="AA96" s="43"/>
    </row>
    <row r="97" spans="1:27" s="24" customFormat="1" ht="12.75" customHeight="1">
      <c r="A97" s="12">
        <v>93</v>
      </c>
      <c r="B97" s="13"/>
      <c r="C97" s="14"/>
      <c r="D97" s="28"/>
      <c r="E97" s="53"/>
      <c r="F97" s="55">
        <f t="shared" si="33"/>
      </c>
      <c r="G97" s="56"/>
      <c r="H97" s="57">
        <f t="shared" si="34"/>
      </c>
      <c r="I97" s="53"/>
      <c r="J97" s="55">
        <f t="shared" si="35"/>
      </c>
      <c r="K97" s="56"/>
      <c r="L97" s="59">
        <f t="shared" si="36"/>
      </c>
      <c r="M97" s="54"/>
      <c r="N97" s="55">
        <f t="shared" si="37"/>
      </c>
      <c r="O97" s="56"/>
      <c r="P97" s="44">
        <f t="shared" si="38"/>
      </c>
      <c r="Q97" s="52">
        <f t="shared" si="39"/>
      </c>
      <c r="R97" s="52">
        <f t="shared" si="40"/>
      </c>
      <c r="S97" s="15">
        <f t="shared" si="28"/>
        <v>0</v>
      </c>
      <c r="T97" s="15">
        <f t="shared" si="29"/>
        <v>0</v>
      </c>
      <c r="U97" s="15">
        <f t="shared" si="30"/>
        <v>0</v>
      </c>
      <c r="V97" s="15">
        <f t="shared" si="31"/>
        <v>0</v>
      </c>
      <c r="W97" s="15">
        <f t="shared" si="32"/>
        <v>0</v>
      </c>
      <c r="X97" s="15">
        <f t="shared" si="41"/>
        <v>0</v>
      </c>
      <c r="AA97" s="43"/>
    </row>
    <row r="98" spans="1:27" s="24" customFormat="1" ht="12.75" customHeight="1">
      <c r="A98" s="12">
        <v>94</v>
      </c>
      <c r="B98" s="13"/>
      <c r="C98" s="14"/>
      <c r="D98" s="28"/>
      <c r="E98" s="53"/>
      <c r="F98" s="55">
        <f t="shared" si="33"/>
      </c>
      <c r="G98" s="56"/>
      <c r="H98" s="57">
        <f t="shared" si="34"/>
      </c>
      <c r="I98" s="53"/>
      <c r="J98" s="55">
        <f t="shared" si="35"/>
      </c>
      <c r="K98" s="56"/>
      <c r="L98" s="59">
        <f t="shared" si="36"/>
      </c>
      <c r="M98" s="54"/>
      <c r="N98" s="55">
        <f t="shared" si="37"/>
      </c>
      <c r="O98" s="56"/>
      <c r="P98" s="44">
        <f t="shared" si="38"/>
      </c>
      <c r="Q98" s="52">
        <f t="shared" si="39"/>
      </c>
      <c r="R98" s="52">
        <f t="shared" si="40"/>
      </c>
      <c r="S98" s="15">
        <f t="shared" si="28"/>
        <v>0</v>
      </c>
      <c r="T98" s="15">
        <f t="shared" si="29"/>
        <v>0</v>
      </c>
      <c r="U98" s="15">
        <f t="shared" si="30"/>
        <v>0</v>
      </c>
      <c r="V98" s="15">
        <f t="shared" si="31"/>
        <v>0</v>
      </c>
      <c r="W98" s="15">
        <f t="shared" si="32"/>
        <v>0</v>
      </c>
      <c r="X98" s="15">
        <f t="shared" si="41"/>
        <v>0</v>
      </c>
      <c r="AA98" s="43"/>
    </row>
    <row r="99" spans="1:27" s="24" customFormat="1" ht="12.75" customHeight="1">
      <c r="A99" s="12">
        <v>95</v>
      </c>
      <c r="B99" s="13"/>
      <c r="C99" s="14"/>
      <c r="D99" s="28"/>
      <c r="E99" s="53"/>
      <c r="F99" s="55">
        <f t="shared" si="33"/>
      </c>
      <c r="G99" s="56"/>
      <c r="H99" s="57">
        <f t="shared" si="34"/>
      </c>
      <c r="I99" s="53"/>
      <c r="J99" s="55">
        <f t="shared" si="35"/>
      </c>
      <c r="K99" s="56"/>
      <c r="L99" s="59">
        <f t="shared" si="36"/>
      </c>
      <c r="M99" s="54"/>
      <c r="N99" s="55">
        <f t="shared" si="37"/>
      </c>
      <c r="O99" s="56"/>
      <c r="P99" s="44">
        <f t="shared" si="38"/>
      </c>
      <c r="Q99" s="52">
        <f t="shared" si="39"/>
      </c>
      <c r="R99" s="52">
        <f t="shared" si="40"/>
      </c>
      <c r="S99" s="15">
        <f t="shared" si="28"/>
        <v>0</v>
      </c>
      <c r="T99" s="15">
        <f t="shared" si="29"/>
        <v>0</v>
      </c>
      <c r="U99" s="15">
        <f t="shared" si="30"/>
        <v>0</v>
      </c>
      <c r="V99" s="15">
        <f t="shared" si="31"/>
        <v>0</v>
      </c>
      <c r="W99" s="15">
        <f t="shared" si="32"/>
        <v>0</v>
      </c>
      <c r="X99" s="15">
        <f t="shared" si="41"/>
        <v>0</v>
      </c>
      <c r="AA99" s="43"/>
    </row>
    <row r="100" spans="1:27" s="24" customFormat="1" ht="12.75" customHeight="1">
      <c r="A100" s="12">
        <v>96</v>
      </c>
      <c r="B100" s="13"/>
      <c r="C100" s="14"/>
      <c r="D100" s="28"/>
      <c r="E100" s="53"/>
      <c r="F100" s="55">
        <f t="shared" si="33"/>
      </c>
      <c r="G100" s="56"/>
      <c r="H100" s="57">
        <f t="shared" si="34"/>
      </c>
      <c r="I100" s="53"/>
      <c r="J100" s="55">
        <f t="shared" si="35"/>
      </c>
      <c r="K100" s="56"/>
      <c r="L100" s="59">
        <f t="shared" si="36"/>
      </c>
      <c r="M100" s="54"/>
      <c r="N100" s="55">
        <f t="shared" si="37"/>
      </c>
      <c r="O100" s="56"/>
      <c r="P100" s="44">
        <f t="shared" si="38"/>
      </c>
      <c r="Q100" s="52">
        <f t="shared" si="39"/>
      </c>
      <c r="R100" s="52">
        <f t="shared" si="40"/>
      </c>
      <c r="S100" s="15">
        <f t="shared" si="28"/>
        <v>0</v>
      </c>
      <c r="T100" s="15">
        <f t="shared" si="29"/>
        <v>0</v>
      </c>
      <c r="U100" s="15">
        <f t="shared" si="30"/>
        <v>0</v>
      </c>
      <c r="V100" s="15">
        <f t="shared" si="31"/>
        <v>0</v>
      </c>
      <c r="W100" s="15">
        <f t="shared" si="32"/>
        <v>0</v>
      </c>
      <c r="X100" s="15">
        <f t="shared" si="41"/>
        <v>0</v>
      </c>
      <c r="AA100" s="43"/>
    </row>
    <row r="101" spans="1:27" s="24" customFormat="1" ht="12.75" customHeight="1">
      <c r="A101" s="12">
        <v>97</v>
      </c>
      <c r="B101" s="13"/>
      <c r="C101" s="14"/>
      <c r="D101" s="28"/>
      <c r="E101" s="53"/>
      <c r="F101" s="55">
        <f t="shared" si="33"/>
      </c>
      <c r="G101" s="56"/>
      <c r="H101" s="57">
        <f t="shared" si="34"/>
      </c>
      <c r="I101" s="53"/>
      <c r="J101" s="55">
        <f t="shared" si="35"/>
      </c>
      <c r="K101" s="56"/>
      <c r="L101" s="59">
        <f t="shared" si="36"/>
      </c>
      <c r="M101" s="54"/>
      <c r="N101" s="55">
        <f t="shared" si="37"/>
      </c>
      <c r="O101" s="56"/>
      <c r="P101" s="44">
        <f t="shared" si="38"/>
      </c>
      <c r="Q101" s="52">
        <f t="shared" si="39"/>
      </c>
      <c r="R101" s="52">
        <f t="shared" si="40"/>
      </c>
      <c r="S101" s="15">
        <f t="shared" si="28"/>
        <v>0</v>
      </c>
      <c r="T101" s="15">
        <f t="shared" si="29"/>
        <v>0</v>
      </c>
      <c r="U101" s="15">
        <f t="shared" si="30"/>
        <v>0</v>
      </c>
      <c r="V101" s="15">
        <f t="shared" si="31"/>
        <v>0</v>
      </c>
      <c r="W101" s="15">
        <f t="shared" si="32"/>
        <v>0</v>
      </c>
      <c r="X101" s="15">
        <f t="shared" si="41"/>
        <v>0</v>
      </c>
      <c r="AA101" s="43"/>
    </row>
    <row r="102" spans="1:27" s="24" customFormat="1" ht="12.75" customHeight="1">
      <c r="A102" s="12">
        <v>98</v>
      </c>
      <c r="B102" s="13"/>
      <c r="C102" s="14"/>
      <c r="D102" s="28"/>
      <c r="E102" s="53"/>
      <c r="F102" s="55">
        <f t="shared" si="33"/>
      </c>
      <c r="G102" s="56"/>
      <c r="H102" s="57">
        <f t="shared" si="34"/>
      </c>
      <c r="I102" s="53"/>
      <c r="J102" s="55">
        <f t="shared" si="35"/>
      </c>
      <c r="K102" s="56"/>
      <c r="L102" s="59">
        <f t="shared" si="36"/>
      </c>
      <c r="M102" s="54"/>
      <c r="N102" s="55">
        <f t="shared" si="37"/>
      </c>
      <c r="O102" s="56"/>
      <c r="P102" s="44">
        <f t="shared" si="38"/>
      </c>
      <c r="Q102" s="52">
        <f t="shared" si="39"/>
      </c>
      <c r="R102" s="52">
        <f t="shared" si="40"/>
      </c>
      <c r="S102" s="15">
        <f t="shared" si="28"/>
        <v>0</v>
      </c>
      <c r="T102" s="15">
        <f t="shared" si="29"/>
        <v>0</v>
      </c>
      <c r="U102" s="15">
        <f t="shared" si="30"/>
        <v>0</v>
      </c>
      <c r="V102" s="15">
        <f t="shared" si="31"/>
        <v>0</v>
      </c>
      <c r="W102" s="15">
        <f t="shared" si="32"/>
        <v>0</v>
      </c>
      <c r="X102" s="15">
        <f t="shared" si="41"/>
        <v>0</v>
      </c>
      <c r="AA102" s="43"/>
    </row>
    <row r="103" spans="1:27" s="24" customFormat="1" ht="12.75" customHeight="1">
      <c r="A103" s="12">
        <v>99</v>
      </c>
      <c r="B103" s="13"/>
      <c r="C103" s="14"/>
      <c r="D103" s="28"/>
      <c r="E103" s="53"/>
      <c r="F103" s="55">
        <f t="shared" si="33"/>
      </c>
      <c r="G103" s="56"/>
      <c r="H103" s="57">
        <f t="shared" si="34"/>
      </c>
      <c r="I103" s="53"/>
      <c r="J103" s="55">
        <f t="shared" si="35"/>
      </c>
      <c r="K103" s="56"/>
      <c r="L103" s="59">
        <f t="shared" si="36"/>
      </c>
      <c r="M103" s="54"/>
      <c r="N103" s="55">
        <f t="shared" si="37"/>
      </c>
      <c r="O103" s="56"/>
      <c r="P103" s="44">
        <f t="shared" si="38"/>
      </c>
      <c r="Q103" s="52">
        <f t="shared" si="39"/>
      </c>
      <c r="R103" s="52">
        <f t="shared" si="40"/>
      </c>
      <c r="S103" s="15">
        <f t="shared" si="28"/>
        <v>0</v>
      </c>
      <c r="T103" s="15">
        <f t="shared" si="29"/>
        <v>0</v>
      </c>
      <c r="U103" s="15">
        <f t="shared" si="30"/>
        <v>0</v>
      </c>
      <c r="V103" s="15">
        <f t="shared" si="31"/>
        <v>0</v>
      </c>
      <c r="W103" s="15">
        <f t="shared" si="32"/>
        <v>0</v>
      </c>
      <c r="X103" s="15">
        <f t="shared" si="41"/>
        <v>0</v>
      </c>
      <c r="AA103" s="43"/>
    </row>
    <row r="104" spans="1:27" s="24" customFormat="1" ht="12.75" customHeight="1">
      <c r="A104" s="12">
        <v>100</v>
      </c>
      <c r="B104" s="13"/>
      <c r="C104" s="14"/>
      <c r="D104" s="28"/>
      <c r="E104" s="53"/>
      <c r="F104" s="55">
        <f t="shared" si="33"/>
      </c>
      <c r="G104" s="56"/>
      <c r="H104" s="57">
        <f t="shared" si="34"/>
      </c>
      <c r="I104" s="53"/>
      <c r="J104" s="55">
        <f t="shared" si="35"/>
      </c>
      <c r="K104" s="56"/>
      <c r="L104" s="59">
        <f t="shared" si="36"/>
      </c>
      <c r="M104" s="54"/>
      <c r="N104" s="55">
        <f t="shared" si="37"/>
      </c>
      <c r="O104" s="56"/>
      <c r="P104" s="44">
        <f t="shared" si="38"/>
      </c>
      <c r="Q104" s="52">
        <f t="shared" si="39"/>
      </c>
      <c r="R104" s="52">
        <f t="shared" si="40"/>
      </c>
      <c r="S104" s="15">
        <f t="shared" si="28"/>
        <v>0</v>
      </c>
      <c r="T104" s="15">
        <f t="shared" si="29"/>
        <v>0</v>
      </c>
      <c r="U104" s="15">
        <f t="shared" si="30"/>
        <v>0</v>
      </c>
      <c r="V104" s="15">
        <f t="shared" si="31"/>
        <v>0</v>
      </c>
      <c r="W104" s="15">
        <f t="shared" si="32"/>
        <v>0</v>
      </c>
      <c r="X104" s="15">
        <f t="shared" si="41"/>
        <v>0</v>
      </c>
      <c r="AA104" s="43"/>
    </row>
    <row r="105" spans="1:27" s="24" customFormat="1" ht="12.75">
      <c r="A105" s="41"/>
      <c r="B105" s="3"/>
      <c r="C105" s="22"/>
      <c r="D105" s="29"/>
      <c r="Q105" s="31"/>
      <c r="R105" s="31"/>
      <c r="S105" s="41"/>
      <c r="T105" s="41"/>
      <c r="U105" s="41"/>
      <c r="V105" s="41"/>
      <c r="W105" s="41"/>
      <c r="AA105" s="43"/>
    </row>
    <row r="106" spans="1:27" s="24" customFormat="1" ht="12.75">
      <c r="A106" s="41"/>
      <c r="B106" s="3"/>
      <c r="C106" s="22"/>
      <c r="D106" s="29"/>
      <c r="Q106" s="31"/>
      <c r="R106" s="31"/>
      <c r="S106" s="41"/>
      <c r="T106" s="41"/>
      <c r="U106" s="41"/>
      <c r="V106" s="41"/>
      <c r="W106" s="41"/>
      <c r="AA106" s="43"/>
    </row>
    <row r="107" spans="1:27" s="24" customFormat="1" ht="12.75">
      <c r="A107" s="41"/>
      <c r="B107" s="3"/>
      <c r="C107" s="22"/>
      <c r="D107" s="29"/>
      <c r="Q107" s="31"/>
      <c r="R107" s="31"/>
      <c r="S107" s="41"/>
      <c r="T107" s="41"/>
      <c r="U107" s="41"/>
      <c r="V107" s="41"/>
      <c r="W107" s="41"/>
      <c r="AA107" s="43"/>
    </row>
    <row r="108" spans="1:27" s="24" customFormat="1" ht="12.75">
      <c r="A108" s="41"/>
      <c r="B108" s="3"/>
      <c r="C108" s="22"/>
      <c r="D108" s="29"/>
      <c r="Q108" s="31"/>
      <c r="R108" s="31"/>
      <c r="S108" s="41"/>
      <c r="T108" s="41"/>
      <c r="U108" s="41"/>
      <c r="V108" s="41"/>
      <c r="W108" s="41"/>
      <c r="AA108" s="43"/>
    </row>
    <row r="109" spans="1:27" s="24" customFormat="1" ht="12.75">
      <c r="A109" s="41"/>
      <c r="B109" s="3"/>
      <c r="C109" s="22"/>
      <c r="D109" s="29"/>
      <c r="Q109" s="31"/>
      <c r="R109" s="31"/>
      <c r="S109" s="41"/>
      <c r="T109" s="41"/>
      <c r="U109" s="41"/>
      <c r="V109" s="41"/>
      <c r="W109" s="41"/>
      <c r="AA109" s="43"/>
    </row>
    <row r="110" spans="1:27" s="24" customFormat="1" ht="12.75">
      <c r="A110" s="41"/>
      <c r="B110" s="3"/>
      <c r="C110" s="22"/>
      <c r="D110" s="29"/>
      <c r="Q110" s="31"/>
      <c r="R110" s="31"/>
      <c r="S110" s="41"/>
      <c r="T110" s="41"/>
      <c r="U110" s="41"/>
      <c r="V110" s="41"/>
      <c r="W110" s="41"/>
      <c r="AA110" s="43"/>
    </row>
    <row r="111" spans="1:27" s="24" customFormat="1" ht="12.75">
      <c r="A111" s="41"/>
      <c r="B111" s="3"/>
      <c r="C111" s="22"/>
      <c r="D111" s="29"/>
      <c r="Q111" s="31"/>
      <c r="R111" s="31"/>
      <c r="S111" s="41"/>
      <c r="T111" s="41"/>
      <c r="U111" s="41"/>
      <c r="V111" s="41"/>
      <c r="W111" s="41"/>
      <c r="AA111" s="43"/>
    </row>
    <row r="112" spans="1:27" s="24" customFormat="1" ht="12.75">
      <c r="A112" s="41"/>
      <c r="B112" s="3"/>
      <c r="C112" s="22"/>
      <c r="D112" s="29"/>
      <c r="Q112" s="31"/>
      <c r="R112" s="31"/>
      <c r="S112" s="41"/>
      <c r="T112" s="41"/>
      <c r="U112" s="41"/>
      <c r="V112" s="41"/>
      <c r="W112" s="41"/>
      <c r="AA112" s="43"/>
    </row>
    <row r="113" spans="1:27" s="24" customFormat="1" ht="12.75">
      <c r="A113" s="41"/>
      <c r="B113" s="3"/>
      <c r="C113" s="22"/>
      <c r="D113" s="29"/>
      <c r="Q113" s="31"/>
      <c r="R113" s="31"/>
      <c r="S113" s="41"/>
      <c r="T113" s="41"/>
      <c r="U113" s="41"/>
      <c r="V113" s="41"/>
      <c r="W113" s="41"/>
      <c r="AA113" s="43"/>
    </row>
    <row r="114" spans="1:27" s="24" customFormat="1" ht="12.75">
      <c r="A114" s="41"/>
      <c r="B114" s="3"/>
      <c r="C114" s="22"/>
      <c r="D114" s="29"/>
      <c r="Q114" s="31"/>
      <c r="R114" s="31"/>
      <c r="S114" s="41"/>
      <c r="T114" s="41"/>
      <c r="U114" s="41"/>
      <c r="V114" s="41"/>
      <c r="W114" s="41"/>
      <c r="AA114" s="43"/>
    </row>
    <row r="115" spans="1:27" s="24" customFormat="1" ht="12.75">
      <c r="A115" s="41"/>
      <c r="B115" s="3"/>
      <c r="C115" s="22"/>
      <c r="D115" s="29"/>
      <c r="Q115" s="31"/>
      <c r="R115" s="31"/>
      <c r="S115" s="41"/>
      <c r="T115" s="41"/>
      <c r="U115" s="41"/>
      <c r="V115" s="41"/>
      <c r="W115" s="41"/>
      <c r="AA115" s="43"/>
    </row>
    <row r="116" spans="1:27" s="24" customFormat="1" ht="12.75">
      <c r="A116" s="41"/>
      <c r="B116" s="3"/>
      <c r="C116" s="22"/>
      <c r="D116" s="29"/>
      <c r="Q116" s="31"/>
      <c r="R116" s="31"/>
      <c r="S116" s="41"/>
      <c r="T116" s="41"/>
      <c r="U116" s="41"/>
      <c r="V116" s="41"/>
      <c r="W116" s="41"/>
      <c r="AA116" s="43"/>
    </row>
    <row r="117" spans="1:27" s="24" customFormat="1" ht="12.75">
      <c r="A117" s="41"/>
      <c r="B117" s="3"/>
      <c r="C117" s="22"/>
      <c r="D117" s="29"/>
      <c r="Q117" s="31"/>
      <c r="R117" s="31"/>
      <c r="S117" s="41"/>
      <c r="T117" s="41"/>
      <c r="U117" s="41"/>
      <c r="V117" s="41"/>
      <c r="W117" s="41"/>
      <c r="AA117" s="43"/>
    </row>
    <row r="118" spans="1:27" s="24" customFormat="1" ht="12.75">
      <c r="A118" s="41"/>
      <c r="B118" s="3"/>
      <c r="C118" s="22"/>
      <c r="D118" s="29"/>
      <c r="Q118" s="31"/>
      <c r="R118" s="31"/>
      <c r="S118" s="41"/>
      <c r="T118" s="41"/>
      <c r="U118" s="41"/>
      <c r="V118" s="41"/>
      <c r="W118" s="41"/>
      <c r="AA118" s="43"/>
    </row>
    <row r="119" spans="1:27" s="24" customFormat="1" ht="12.75">
      <c r="A119" s="41"/>
      <c r="B119" s="3"/>
      <c r="C119" s="22"/>
      <c r="D119" s="29"/>
      <c r="Q119" s="31"/>
      <c r="R119" s="31"/>
      <c r="S119" s="41"/>
      <c r="T119" s="41"/>
      <c r="U119" s="41"/>
      <c r="V119" s="41"/>
      <c r="W119" s="41"/>
      <c r="AA119" s="43"/>
    </row>
    <row r="120" spans="1:27" s="24" customFormat="1" ht="12.75">
      <c r="A120" s="41"/>
      <c r="B120" s="3"/>
      <c r="C120" s="22"/>
      <c r="D120" s="29"/>
      <c r="Q120" s="31"/>
      <c r="R120" s="31"/>
      <c r="S120" s="41"/>
      <c r="T120" s="41"/>
      <c r="U120" s="41"/>
      <c r="V120" s="41"/>
      <c r="W120" s="41"/>
      <c r="AA120" s="43"/>
    </row>
    <row r="121" spans="1:27" s="24" customFormat="1" ht="12.75">
      <c r="A121" s="41"/>
      <c r="B121" s="3"/>
      <c r="C121" s="22"/>
      <c r="D121" s="29"/>
      <c r="Q121" s="31"/>
      <c r="R121" s="31"/>
      <c r="S121" s="41"/>
      <c r="T121" s="41"/>
      <c r="U121" s="41"/>
      <c r="V121" s="41"/>
      <c r="W121" s="41"/>
      <c r="AA121" s="43"/>
    </row>
    <row r="122" spans="1:27" s="24" customFormat="1" ht="12.75">
      <c r="A122" s="41"/>
      <c r="B122" s="3"/>
      <c r="C122" s="22"/>
      <c r="D122" s="29"/>
      <c r="Q122" s="31"/>
      <c r="R122" s="31"/>
      <c r="S122" s="41"/>
      <c r="T122" s="41"/>
      <c r="U122" s="41"/>
      <c r="V122" s="41"/>
      <c r="W122" s="41"/>
      <c r="AA122" s="43"/>
    </row>
    <row r="123" spans="1:27" s="24" customFormat="1" ht="12.75">
      <c r="A123" s="41"/>
      <c r="B123" s="3"/>
      <c r="C123" s="22"/>
      <c r="D123" s="29"/>
      <c r="Q123" s="31"/>
      <c r="R123" s="31"/>
      <c r="S123" s="41"/>
      <c r="T123" s="41"/>
      <c r="U123" s="41"/>
      <c r="V123" s="41"/>
      <c r="W123" s="41"/>
      <c r="AA123" s="43"/>
    </row>
    <row r="124" spans="1:27" s="24" customFormat="1" ht="12.75">
      <c r="A124" s="41"/>
      <c r="B124" s="3"/>
      <c r="C124" s="22"/>
      <c r="D124" s="29"/>
      <c r="Q124" s="31"/>
      <c r="R124" s="31"/>
      <c r="S124" s="41"/>
      <c r="T124" s="41"/>
      <c r="U124" s="41"/>
      <c r="V124" s="41"/>
      <c r="W124" s="41"/>
      <c r="AA124" s="43"/>
    </row>
    <row r="125" spans="1:27" s="24" customFormat="1" ht="12.75">
      <c r="A125" s="41"/>
      <c r="B125" s="3"/>
      <c r="C125" s="22"/>
      <c r="D125" s="29"/>
      <c r="Q125" s="31"/>
      <c r="R125" s="31"/>
      <c r="S125" s="41"/>
      <c r="T125" s="41"/>
      <c r="U125" s="41"/>
      <c r="V125" s="41"/>
      <c r="W125" s="41"/>
      <c r="AA125" s="43"/>
    </row>
    <row r="126" spans="1:27" s="24" customFormat="1" ht="12.75">
      <c r="A126" s="41"/>
      <c r="B126" s="3"/>
      <c r="C126" s="22"/>
      <c r="D126" s="29"/>
      <c r="Q126" s="31"/>
      <c r="R126" s="31"/>
      <c r="S126" s="41"/>
      <c r="T126" s="41"/>
      <c r="U126" s="41"/>
      <c r="V126" s="41"/>
      <c r="W126" s="41"/>
      <c r="AA126" s="43"/>
    </row>
    <row r="127" spans="1:27" s="24" customFormat="1" ht="12.75">
      <c r="A127" s="41"/>
      <c r="B127" s="3"/>
      <c r="C127" s="22"/>
      <c r="D127" s="29"/>
      <c r="Q127" s="31"/>
      <c r="R127" s="31"/>
      <c r="S127" s="41"/>
      <c r="T127" s="41"/>
      <c r="U127" s="41"/>
      <c r="V127" s="41"/>
      <c r="W127" s="41"/>
      <c r="AA127" s="43"/>
    </row>
    <row r="128" spans="1:27" s="24" customFormat="1" ht="12.75">
      <c r="A128" s="41"/>
      <c r="B128" s="3"/>
      <c r="C128" s="22"/>
      <c r="D128" s="29"/>
      <c r="Q128" s="31"/>
      <c r="R128" s="31"/>
      <c r="S128" s="41"/>
      <c r="T128" s="41"/>
      <c r="U128" s="41"/>
      <c r="V128" s="41"/>
      <c r="W128" s="41"/>
      <c r="AA128" s="43"/>
    </row>
    <row r="129" spans="1:27" s="24" customFormat="1" ht="12.75">
      <c r="A129" s="41"/>
      <c r="B129" s="3"/>
      <c r="C129" s="22"/>
      <c r="D129" s="29"/>
      <c r="Q129" s="31"/>
      <c r="R129" s="31"/>
      <c r="S129" s="41"/>
      <c r="T129" s="41"/>
      <c r="U129" s="41"/>
      <c r="V129" s="41"/>
      <c r="W129" s="41"/>
      <c r="AA129" s="43"/>
    </row>
    <row r="130" spans="1:27" s="24" customFormat="1" ht="12.75">
      <c r="A130" s="41"/>
      <c r="B130" s="3"/>
      <c r="C130" s="22"/>
      <c r="D130" s="29"/>
      <c r="Q130" s="31"/>
      <c r="R130" s="31"/>
      <c r="S130" s="41"/>
      <c r="T130" s="41"/>
      <c r="U130" s="41"/>
      <c r="V130" s="41"/>
      <c r="W130" s="41"/>
      <c r="AA130" s="43"/>
    </row>
    <row r="131" spans="1:27" s="24" customFormat="1" ht="12.75">
      <c r="A131" s="41"/>
      <c r="B131" s="3"/>
      <c r="C131" s="22"/>
      <c r="D131" s="29"/>
      <c r="Q131" s="31"/>
      <c r="R131" s="31"/>
      <c r="S131" s="41"/>
      <c r="T131" s="41"/>
      <c r="U131" s="41"/>
      <c r="V131" s="41"/>
      <c r="W131" s="41"/>
      <c r="AA131" s="43"/>
    </row>
    <row r="132" spans="1:27" s="24" customFormat="1" ht="12.75">
      <c r="A132" s="41"/>
      <c r="B132" s="3"/>
      <c r="C132" s="22"/>
      <c r="D132" s="29"/>
      <c r="Q132" s="31"/>
      <c r="R132" s="31"/>
      <c r="S132" s="41"/>
      <c r="T132" s="41"/>
      <c r="U132" s="41"/>
      <c r="V132" s="41"/>
      <c r="W132" s="41"/>
      <c r="AA132" s="43"/>
    </row>
    <row r="133" spans="1:27" s="24" customFormat="1" ht="12.75">
      <c r="A133" s="41"/>
      <c r="B133" s="3"/>
      <c r="C133" s="22"/>
      <c r="D133" s="29"/>
      <c r="Q133" s="31"/>
      <c r="R133" s="31"/>
      <c r="S133" s="41"/>
      <c r="T133" s="41"/>
      <c r="U133" s="41"/>
      <c r="V133" s="41"/>
      <c r="W133" s="41"/>
      <c r="AA133" s="43"/>
    </row>
    <row r="134" spans="1:27" s="24" customFormat="1" ht="12.75">
      <c r="A134" s="41"/>
      <c r="B134" s="3"/>
      <c r="C134" s="22"/>
      <c r="D134" s="29"/>
      <c r="Q134" s="31"/>
      <c r="R134" s="31"/>
      <c r="S134" s="41"/>
      <c r="T134" s="41"/>
      <c r="U134" s="41"/>
      <c r="V134" s="41"/>
      <c r="W134" s="41"/>
      <c r="AA134" s="43"/>
    </row>
    <row r="135" spans="1:27" s="24" customFormat="1" ht="12.75">
      <c r="A135" s="41"/>
      <c r="B135" s="3"/>
      <c r="C135" s="22"/>
      <c r="D135" s="29"/>
      <c r="Q135" s="31"/>
      <c r="R135" s="31"/>
      <c r="S135" s="41"/>
      <c r="T135" s="41"/>
      <c r="U135" s="41"/>
      <c r="V135" s="41"/>
      <c r="W135" s="41"/>
      <c r="AA135" s="43"/>
    </row>
    <row r="136" spans="1:27" s="24" customFormat="1" ht="12.75">
      <c r="A136" s="41"/>
      <c r="B136" s="3"/>
      <c r="C136" s="22"/>
      <c r="D136" s="29"/>
      <c r="Q136" s="31"/>
      <c r="R136" s="31"/>
      <c r="S136" s="41"/>
      <c r="T136" s="41"/>
      <c r="U136" s="41"/>
      <c r="V136" s="41"/>
      <c r="W136" s="41"/>
      <c r="AA136" s="43"/>
    </row>
    <row r="137" spans="1:27" s="24" customFormat="1" ht="12.75">
      <c r="A137" s="41"/>
      <c r="B137" s="3"/>
      <c r="C137" s="22"/>
      <c r="D137" s="29"/>
      <c r="Q137" s="31"/>
      <c r="R137" s="31"/>
      <c r="S137" s="41"/>
      <c r="T137" s="41"/>
      <c r="U137" s="41"/>
      <c r="V137" s="41"/>
      <c r="W137" s="41"/>
      <c r="AA137" s="43"/>
    </row>
    <row r="138" spans="1:27" s="24" customFormat="1" ht="12.75">
      <c r="A138" s="41"/>
      <c r="B138" s="3"/>
      <c r="C138" s="22"/>
      <c r="D138" s="29"/>
      <c r="Q138" s="31"/>
      <c r="R138" s="31"/>
      <c r="S138" s="41"/>
      <c r="T138" s="41"/>
      <c r="U138" s="41"/>
      <c r="V138" s="41"/>
      <c r="W138" s="41"/>
      <c r="AA138" s="43"/>
    </row>
    <row r="139" spans="1:27" s="24" customFormat="1" ht="12.75">
      <c r="A139" s="41"/>
      <c r="B139" s="3"/>
      <c r="C139" s="22"/>
      <c r="D139" s="29"/>
      <c r="Q139" s="31"/>
      <c r="R139" s="31"/>
      <c r="S139" s="41"/>
      <c r="T139" s="41"/>
      <c r="U139" s="41"/>
      <c r="V139" s="41"/>
      <c r="W139" s="41"/>
      <c r="AA139" s="43"/>
    </row>
    <row r="140" spans="1:27" s="24" customFormat="1" ht="12.75">
      <c r="A140" s="41"/>
      <c r="B140" s="3"/>
      <c r="C140" s="22"/>
      <c r="D140" s="29"/>
      <c r="Q140" s="31"/>
      <c r="R140" s="31"/>
      <c r="S140" s="41"/>
      <c r="T140" s="41"/>
      <c r="U140" s="41"/>
      <c r="V140" s="41"/>
      <c r="W140" s="41"/>
      <c r="AA140" s="43"/>
    </row>
    <row r="141" spans="1:27" s="24" customFormat="1" ht="12.75">
      <c r="A141" s="41"/>
      <c r="B141" s="3"/>
      <c r="C141" s="22"/>
      <c r="D141" s="29"/>
      <c r="Q141" s="31"/>
      <c r="R141" s="31"/>
      <c r="S141" s="41"/>
      <c r="T141" s="41"/>
      <c r="U141" s="41"/>
      <c r="V141" s="41"/>
      <c r="W141" s="41"/>
      <c r="AA141" s="43"/>
    </row>
    <row r="142" spans="1:27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  <c r="AA142" s="43"/>
    </row>
    <row r="143" spans="1:27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  <c r="AA143" s="43"/>
    </row>
    <row r="144" spans="1:27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  <c r="AA144" s="43"/>
    </row>
    <row r="145" spans="1:27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  <c r="AA145" s="43"/>
    </row>
    <row r="146" spans="1:27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  <c r="AA146" s="43"/>
    </row>
    <row r="147" spans="1:27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  <c r="AA147" s="43"/>
    </row>
    <row r="148" spans="1:27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  <c r="AA148" s="43"/>
    </row>
    <row r="149" spans="1:27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  <c r="AA149" s="43"/>
    </row>
    <row r="150" spans="1:27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  <c r="AA150" s="43"/>
    </row>
    <row r="151" spans="1:27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  <c r="AA151" s="43"/>
    </row>
    <row r="152" spans="1:27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  <c r="AA152" s="43"/>
    </row>
    <row r="153" spans="1:27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  <c r="AA153" s="43"/>
    </row>
    <row r="154" spans="1:27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  <c r="AA154" s="43"/>
    </row>
    <row r="155" spans="1:27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  <c r="AA155" s="43"/>
    </row>
    <row r="156" spans="1:27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  <c r="AA156" s="43"/>
    </row>
    <row r="157" spans="1:27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  <c r="AA157" s="43"/>
    </row>
    <row r="158" spans="1:27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  <c r="AA158" s="43"/>
    </row>
    <row r="159" spans="1:27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  <c r="AA159" s="43"/>
    </row>
    <row r="160" spans="1:27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  <c r="AA160" s="43"/>
    </row>
    <row r="161" spans="1:27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  <c r="AA161" s="43"/>
    </row>
    <row r="162" spans="1:27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  <c r="AA162" s="43"/>
    </row>
    <row r="163" spans="1:27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  <c r="AA163" s="43"/>
    </row>
    <row r="164" spans="1:27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  <c r="AA164" s="43"/>
    </row>
    <row r="165" spans="1:27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  <c r="AA165" s="43"/>
    </row>
    <row r="166" spans="1:27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  <c r="AA166" s="43"/>
    </row>
    <row r="167" spans="1:27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  <c r="AA167" s="43"/>
    </row>
    <row r="168" spans="1:27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  <c r="AA168" s="43"/>
    </row>
    <row r="169" spans="1:27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  <c r="AA169" s="43"/>
    </row>
    <row r="170" spans="1:27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  <c r="AA170" s="43"/>
    </row>
    <row r="171" spans="1:27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  <c r="AA171" s="43"/>
    </row>
    <row r="172" spans="1:27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  <c r="AA172" s="43"/>
    </row>
    <row r="173" spans="1:27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  <c r="AA173" s="43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D1">
      <selection activeCell="Y6" sqref="Y6"/>
    </sheetView>
  </sheetViews>
  <sheetFormatPr defaultColWidth="9.140625" defaultRowHeight="12.75"/>
  <cols>
    <col min="1" max="1" width="4.57421875" style="25" customWidth="1"/>
    <col min="2" max="2" width="11.421875" style="23" bestFit="1" customWidth="1"/>
    <col min="3" max="3" width="15.28125" style="23" bestFit="1" customWidth="1"/>
    <col min="4" max="4" width="33.57421875" style="30" bestFit="1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89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0.014594907407407405</v>
      </c>
      <c r="F2" s="33"/>
      <c r="G2" s="46">
        <v>0.017708333333333333</v>
      </c>
      <c r="H2" s="35"/>
      <c r="I2" s="36">
        <v>0.018472222222222223</v>
      </c>
      <c r="J2" s="33"/>
      <c r="K2" s="46">
        <v>0.011608796296296296</v>
      </c>
      <c r="L2" s="47"/>
      <c r="M2" s="36">
        <v>0.023368055555555555</v>
      </c>
      <c r="N2" s="33"/>
      <c r="O2" s="46">
        <v>0.016342592592592593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13" t="s">
        <v>53</v>
      </c>
      <c r="C5" s="14" t="s">
        <v>54</v>
      </c>
      <c r="D5" s="28" t="s">
        <v>27</v>
      </c>
      <c r="E5" s="53">
        <v>0.014594907407407405</v>
      </c>
      <c r="F5" s="55">
        <f aca="true" t="shared" si="0" ref="F5:F36">IF(E5="","",E$2/(E5)*$T$3)</f>
        <v>1000</v>
      </c>
      <c r="G5" s="56">
        <v>0.017708333333333333</v>
      </c>
      <c r="H5" s="57">
        <f aca="true" t="shared" si="1" ref="H5:H36">IF(G5="","",G$2/(G5)*$T$3)</f>
        <v>1000</v>
      </c>
      <c r="I5" s="53">
        <v>0.018472222222222223</v>
      </c>
      <c r="J5" s="55">
        <f aca="true" t="shared" si="2" ref="J5:J36">IF(I5="","",I$2/(I5)*$T$3)</f>
        <v>1000</v>
      </c>
      <c r="K5" s="56">
        <v>0.011828703703940846</v>
      </c>
      <c r="L5" s="59">
        <f aca="true" t="shared" si="3" ref="L5:L36">IF(K5="","",K$2/(K5)*$T$3)</f>
        <v>981.4090019372718</v>
      </c>
      <c r="M5" s="54">
        <v>0.023912037037037034</v>
      </c>
      <c r="N5" s="55">
        <f aca="true" t="shared" si="4" ref="N5:N36">IF(M5="","",M$2/(M5)*$T$3)</f>
        <v>977.2507260406585</v>
      </c>
      <c r="O5" s="56"/>
      <c r="P5" s="44">
        <f aca="true" t="shared" si="5" ref="P5:P36">IF(O5="","",O$2/(O5)*$T$3)</f>
      </c>
      <c r="Q5" s="52">
        <f aca="true" t="shared" si="6" ref="Q5:Q36">IF(B5="","",SUM(F5,H5,J5,L5,N5,P5))</f>
        <v>4958.65972797793</v>
      </c>
      <c r="R5" s="52">
        <f aca="true" t="shared" si="7" ref="R5:R36">IF(Q5="","",IF(COUNT(S5:X5)&lt;$T$2,Q5,IF(COUNT(S5:X5)=$T$2,Q5-MIN(S5:X5),Q5-MIN(S5:X5)-SMALL(S5:X5,2)-SMALL(S5:X5,3))))</f>
        <v>3000</v>
      </c>
      <c r="S5" s="15">
        <f aca="true" t="shared" si="8" ref="S5:S36">IF(F5="",0,F5)</f>
        <v>1000</v>
      </c>
      <c r="T5" s="15">
        <f aca="true" t="shared" si="9" ref="T5:T36">IF(H5="",0,H5)</f>
        <v>1000</v>
      </c>
      <c r="U5" s="15">
        <f aca="true" t="shared" si="10" ref="U5:U36">IF(J5="",0,J5)</f>
        <v>1000</v>
      </c>
      <c r="V5" s="15">
        <f aca="true" t="shared" si="11" ref="V5:V36">IF(L5="",0,L5)</f>
        <v>981.4090019372718</v>
      </c>
      <c r="W5" s="15">
        <f aca="true" t="shared" si="12" ref="W5:W36">IF(N5="",0,N5)</f>
        <v>977.2507260406585</v>
      </c>
      <c r="X5" s="15">
        <f aca="true" t="shared" si="13" ref="X5:X36">IF(P5="",0,P5)</f>
        <v>0</v>
      </c>
      <c r="Y5" s="16"/>
    </row>
    <row r="6" spans="1:25" s="3" customFormat="1" ht="12.75" customHeight="1">
      <c r="A6" s="12">
        <v>2</v>
      </c>
      <c r="B6" s="13" t="s">
        <v>29</v>
      </c>
      <c r="C6" s="14" t="s">
        <v>30</v>
      </c>
      <c r="D6" s="28" t="s">
        <v>93</v>
      </c>
      <c r="E6" s="53">
        <v>0.01577546296296296</v>
      </c>
      <c r="F6" s="55">
        <f t="shared" si="0"/>
        <v>925.1650770359502</v>
      </c>
      <c r="G6" s="56">
        <v>0.018506944444444444</v>
      </c>
      <c r="H6" s="57">
        <f t="shared" si="1"/>
        <v>956.8480300187617</v>
      </c>
      <c r="I6" s="53">
        <v>0.02021990740740741</v>
      </c>
      <c r="J6" s="55">
        <f t="shared" si="2"/>
        <v>913.5661133371494</v>
      </c>
      <c r="K6" s="56">
        <v>0.011608796296059154</v>
      </c>
      <c r="L6" s="59">
        <f t="shared" si="3"/>
        <v>1000.0000000204279</v>
      </c>
      <c r="M6" s="54">
        <v>0.025266203703703704</v>
      </c>
      <c r="N6" s="55">
        <f t="shared" si="4"/>
        <v>924.8740265689418</v>
      </c>
      <c r="O6" s="56">
        <v>0.017592592592592594</v>
      </c>
      <c r="P6" s="44">
        <f t="shared" si="5"/>
        <v>928.9473684210525</v>
      </c>
      <c r="Q6" s="52">
        <f t="shared" si="6"/>
        <v>5649.400615402284</v>
      </c>
      <c r="R6" s="52">
        <f t="shared" si="7"/>
        <v>2885.7953984602423</v>
      </c>
      <c r="S6" s="15">
        <f t="shared" si="8"/>
        <v>925.1650770359502</v>
      </c>
      <c r="T6" s="15">
        <f t="shared" si="9"/>
        <v>956.8480300187617</v>
      </c>
      <c r="U6" s="15">
        <f t="shared" si="10"/>
        <v>913.5661133371494</v>
      </c>
      <c r="V6" s="15">
        <f t="shared" si="11"/>
        <v>1000.0000000204279</v>
      </c>
      <c r="W6" s="15">
        <f t="shared" si="12"/>
        <v>924.8740265689418</v>
      </c>
      <c r="X6" s="15">
        <f t="shared" si="13"/>
        <v>928.9473684210525</v>
      </c>
      <c r="Y6" s="42"/>
    </row>
    <row r="7" spans="1:25" s="3" customFormat="1" ht="12.75" customHeight="1">
      <c r="A7" s="12">
        <v>3</v>
      </c>
      <c r="B7" s="13" t="s">
        <v>109</v>
      </c>
      <c r="C7" s="14" t="s">
        <v>40</v>
      </c>
      <c r="D7" s="28" t="s">
        <v>35</v>
      </c>
      <c r="E7" s="53">
        <v>0.0159375</v>
      </c>
      <c r="F7" s="55">
        <f t="shared" si="0"/>
        <v>915.7588961510529</v>
      </c>
      <c r="G7" s="56">
        <v>0.018831018518518518</v>
      </c>
      <c r="H7" s="57">
        <f t="shared" si="1"/>
        <v>940.3810694529809</v>
      </c>
      <c r="I7" s="53"/>
      <c r="J7" s="55">
        <f t="shared" si="2"/>
      </c>
      <c r="K7" s="56">
        <v>0.011967592596192844</v>
      </c>
      <c r="L7" s="59">
        <f t="shared" si="3"/>
        <v>970.0193420679536</v>
      </c>
      <c r="M7" s="54">
        <v>0.026331018518518517</v>
      </c>
      <c r="N7" s="55">
        <f t="shared" si="4"/>
        <v>887.4725274725274</v>
      </c>
      <c r="O7" s="56">
        <v>0.017719907407407406</v>
      </c>
      <c r="P7" s="44">
        <f t="shared" si="5"/>
        <v>922.273024167211</v>
      </c>
      <c r="Q7" s="52">
        <f t="shared" si="6"/>
        <v>4635.904859311726</v>
      </c>
      <c r="R7" s="52">
        <f t="shared" si="7"/>
        <v>2832.6734356881457</v>
      </c>
      <c r="S7" s="15">
        <f t="shared" si="8"/>
        <v>915.7588961510529</v>
      </c>
      <c r="T7" s="15">
        <f t="shared" si="9"/>
        <v>940.3810694529809</v>
      </c>
      <c r="U7" s="15">
        <f t="shared" si="10"/>
        <v>0</v>
      </c>
      <c r="V7" s="15">
        <f t="shared" si="11"/>
        <v>970.0193420679536</v>
      </c>
      <c r="W7" s="15">
        <f t="shared" si="12"/>
        <v>887.4725274725274</v>
      </c>
      <c r="X7" s="15">
        <f t="shared" si="13"/>
        <v>922.273024167211</v>
      </c>
      <c r="Y7" s="42"/>
    </row>
    <row r="8" spans="1:25" s="24" customFormat="1" ht="12.75" customHeight="1">
      <c r="A8" s="12">
        <v>4</v>
      </c>
      <c r="B8" s="13" t="s">
        <v>43</v>
      </c>
      <c r="C8" s="14" t="s">
        <v>112</v>
      </c>
      <c r="D8" s="28" t="s">
        <v>35</v>
      </c>
      <c r="E8" s="53">
        <v>0.016701388888888887</v>
      </c>
      <c r="F8" s="55">
        <f t="shared" si="0"/>
        <v>873.8738738738738</v>
      </c>
      <c r="G8" s="56">
        <v>0.01990740740740741</v>
      </c>
      <c r="H8" s="57">
        <f t="shared" si="1"/>
        <v>889.5348837209301</v>
      </c>
      <c r="I8" s="53">
        <v>0.020810185185185185</v>
      </c>
      <c r="J8" s="55">
        <f t="shared" si="2"/>
        <v>887.6529477196887</v>
      </c>
      <c r="K8" s="56">
        <v>0.012465277774026617</v>
      </c>
      <c r="L8" s="59">
        <f t="shared" si="3"/>
        <v>931.2906223786737</v>
      </c>
      <c r="M8" s="54">
        <v>0.02525462962962963</v>
      </c>
      <c r="N8" s="55">
        <f t="shared" si="4"/>
        <v>925.2978918423464</v>
      </c>
      <c r="O8" s="56">
        <v>0.017800925925925925</v>
      </c>
      <c r="P8" s="44">
        <f t="shared" si="5"/>
        <v>918.075422626788</v>
      </c>
      <c r="Q8" s="52">
        <f t="shared" si="6"/>
        <v>5425.725642162301</v>
      </c>
      <c r="R8" s="52">
        <f t="shared" si="7"/>
        <v>2774.663936847808</v>
      </c>
      <c r="S8" s="15">
        <f t="shared" si="8"/>
        <v>873.8738738738738</v>
      </c>
      <c r="T8" s="15">
        <f t="shared" si="9"/>
        <v>889.5348837209301</v>
      </c>
      <c r="U8" s="15">
        <f t="shared" si="10"/>
        <v>887.6529477196887</v>
      </c>
      <c r="V8" s="15">
        <f t="shared" si="11"/>
        <v>931.2906223786737</v>
      </c>
      <c r="W8" s="15">
        <f t="shared" si="12"/>
        <v>925.2978918423464</v>
      </c>
      <c r="X8" s="15">
        <f t="shared" si="13"/>
        <v>918.075422626788</v>
      </c>
      <c r="Y8" s="42"/>
    </row>
    <row r="9" spans="1:25" s="24" customFormat="1" ht="12.75" customHeight="1">
      <c r="A9" s="12">
        <v>5</v>
      </c>
      <c r="B9" s="13" t="s">
        <v>58</v>
      </c>
      <c r="C9" s="14" t="s">
        <v>59</v>
      </c>
      <c r="D9" s="28" t="s">
        <v>98</v>
      </c>
      <c r="E9" s="53">
        <v>0.016296296296296295</v>
      </c>
      <c r="F9" s="55">
        <f t="shared" si="0"/>
        <v>895.5965909090909</v>
      </c>
      <c r="G9" s="56">
        <v>0.019386574074074073</v>
      </c>
      <c r="H9" s="57">
        <f t="shared" si="1"/>
        <v>913.4328358208955</v>
      </c>
      <c r="I9" s="53"/>
      <c r="J9" s="55">
        <f t="shared" si="2"/>
      </c>
      <c r="K9" s="56"/>
      <c r="L9" s="59">
        <f t="shared" si="3"/>
      </c>
      <c r="M9" s="54">
        <v>0.027511574074074074</v>
      </c>
      <c r="N9" s="55">
        <f t="shared" si="4"/>
        <v>849.3899873790492</v>
      </c>
      <c r="O9" s="56">
        <v>0.01940972222222222</v>
      </c>
      <c r="P9" s="44">
        <f t="shared" si="5"/>
        <v>841.979725700656</v>
      </c>
      <c r="Q9" s="52">
        <f t="shared" si="6"/>
        <v>3500.3991398096914</v>
      </c>
      <c r="R9" s="52">
        <f t="shared" si="7"/>
        <v>2658.4194141090356</v>
      </c>
      <c r="S9" s="15">
        <f t="shared" si="8"/>
        <v>895.5965909090909</v>
      </c>
      <c r="T9" s="15">
        <f t="shared" si="9"/>
        <v>913.4328358208955</v>
      </c>
      <c r="U9" s="15">
        <f t="shared" si="10"/>
        <v>0</v>
      </c>
      <c r="V9" s="15">
        <f t="shared" si="11"/>
        <v>0</v>
      </c>
      <c r="W9" s="15">
        <f t="shared" si="12"/>
        <v>849.3899873790492</v>
      </c>
      <c r="X9" s="15">
        <f t="shared" si="13"/>
        <v>841.979725700656</v>
      </c>
      <c r="Y9" s="42"/>
    </row>
    <row r="10" spans="1:25" s="24" customFormat="1" ht="12.75" customHeight="1">
      <c r="A10" s="12">
        <v>6</v>
      </c>
      <c r="B10" s="13" t="s">
        <v>41</v>
      </c>
      <c r="C10" s="14" t="s">
        <v>42</v>
      </c>
      <c r="D10" s="28" t="s">
        <v>97</v>
      </c>
      <c r="E10" s="53">
        <v>0.019050925925925926</v>
      </c>
      <c r="F10" s="55">
        <f t="shared" si="0"/>
        <v>766.0996354799513</v>
      </c>
      <c r="G10" s="56">
        <v>0.02171296296296296</v>
      </c>
      <c r="H10" s="57">
        <f t="shared" si="1"/>
        <v>815.5650319829425</v>
      </c>
      <c r="I10" s="53"/>
      <c r="J10" s="55">
        <f t="shared" si="2"/>
      </c>
      <c r="K10" s="56">
        <v>0.012569444443215616</v>
      </c>
      <c r="L10" s="59">
        <f t="shared" si="3"/>
        <v>923.5727441050243</v>
      </c>
      <c r="M10" s="54">
        <v>0.02980324074074074</v>
      </c>
      <c r="N10" s="55">
        <f t="shared" si="4"/>
        <v>784.0776699029126</v>
      </c>
      <c r="O10" s="56">
        <v>0.019074074074074073</v>
      </c>
      <c r="P10" s="44">
        <f t="shared" si="5"/>
        <v>856.7961165048545</v>
      </c>
      <c r="Q10" s="52">
        <f t="shared" si="6"/>
        <v>4146.111197975685</v>
      </c>
      <c r="R10" s="52">
        <f t="shared" si="7"/>
        <v>2595.9338925928214</v>
      </c>
      <c r="S10" s="15">
        <f t="shared" si="8"/>
        <v>766.0996354799513</v>
      </c>
      <c r="T10" s="15">
        <f t="shared" si="9"/>
        <v>815.5650319829425</v>
      </c>
      <c r="U10" s="15">
        <f t="shared" si="10"/>
        <v>0</v>
      </c>
      <c r="V10" s="15">
        <f t="shared" si="11"/>
        <v>923.5727441050243</v>
      </c>
      <c r="W10" s="15">
        <f t="shared" si="12"/>
        <v>784.0776699029126</v>
      </c>
      <c r="X10" s="15">
        <f t="shared" si="13"/>
        <v>856.7961165048545</v>
      </c>
      <c r="Y10" s="42"/>
    </row>
    <row r="11" spans="1:25" s="24" customFormat="1" ht="12.75" customHeight="1">
      <c r="A11" s="12">
        <v>7</v>
      </c>
      <c r="B11" s="13" t="s">
        <v>102</v>
      </c>
      <c r="C11" s="87" t="s">
        <v>356</v>
      </c>
      <c r="D11" s="87" t="s">
        <v>27</v>
      </c>
      <c r="E11" s="53"/>
      <c r="F11" s="55">
        <f t="shared" si="0"/>
      </c>
      <c r="G11" s="56">
        <v>0.021956018518518517</v>
      </c>
      <c r="H11" s="57">
        <f t="shared" si="1"/>
        <v>806.5366367949393</v>
      </c>
      <c r="I11" s="53">
        <v>0.02244212962962963</v>
      </c>
      <c r="J11" s="55">
        <f t="shared" si="2"/>
        <v>823.1046931407941</v>
      </c>
      <c r="K11" s="56">
        <v>0.014050925921765156</v>
      </c>
      <c r="L11" s="59">
        <f t="shared" si="3"/>
        <v>826.1943989266961</v>
      </c>
      <c r="M11" s="54"/>
      <c r="N11" s="55">
        <f t="shared" si="4"/>
      </c>
      <c r="O11" s="56"/>
      <c r="P11" s="44">
        <f t="shared" si="5"/>
      </c>
      <c r="Q11" s="52">
        <f t="shared" si="6"/>
        <v>2455.8357288624293</v>
      </c>
      <c r="R11" s="52">
        <f t="shared" si="7"/>
        <v>2455.8357288624293</v>
      </c>
      <c r="S11" s="15">
        <f t="shared" si="8"/>
        <v>0</v>
      </c>
      <c r="T11" s="15">
        <f t="shared" si="9"/>
        <v>806.5366367949393</v>
      </c>
      <c r="U11" s="15">
        <f t="shared" si="10"/>
        <v>823.1046931407941</v>
      </c>
      <c r="V11" s="15">
        <f t="shared" si="11"/>
        <v>826.1943989266961</v>
      </c>
      <c r="W11" s="15">
        <f t="shared" si="12"/>
        <v>0</v>
      </c>
      <c r="X11" s="15">
        <f t="shared" si="13"/>
        <v>0</v>
      </c>
      <c r="Y11" s="42"/>
    </row>
    <row r="12" spans="1:25" s="24" customFormat="1" ht="12.75" customHeight="1">
      <c r="A12" s="12">
        <v>8</v>
      </c>
      <c r="B12" s="13" t="s">
        <v>51</v>
      </c>
      <c r="C12" s="14" t="s">
        <v>52</v>
      </c>
      <c r="D12" s="28"/>
      <c r="E12" s="53">
        <v>0.01900462962962963</v>
      </c>
      <c r="F12" s="55">
        <f t="shared" si="0"/>
        <v>767.9658952496952</v>
      </c>
      <c r="G12" s="56">
        <v>0.022337962962962962</v>
      </c>
      <c r="H12" s="57">
        <f t="shared" si="1"/>
        <v>792.7461139896374</v>
      </c>
      <c r="I12" s="53">
        <v>0.028912037037037038</v>
      </c>
      <c r="J12" s="55">
        <f t="shared" si="2"/>
        <v>638.9111289031225</v>
      </c>
      <c r="K12" s="56">
        <v>0.013958333336631767</v>
      </c>
      <c r="L12" s="59">
        <f t="shared" si="3"/>
        <v>831.6749583441006</v>
      </c>
      <c r="M12" s="54"/>
      <c r="N12" s="55">
        <f t="shared" si="4"/>
      </c>
      <c r="O12" s="56"/>
      <c r="P12" s="44">
        <f t="shared" si="5"/>
      </c>
      <c r="Q12" s="52">
        <f t="shared" si="6"/>
        <v>3031.2980964865556</v>
      </c>
      <c r="R12" s="52">
        <f t="shared" si="7"/>
        <v>2392.386967583433</v>
      </c>
      <c r="S12" s="15">
        <f t="shared" si="8"/>
        <v>767.9658952496952</v>
      </c>
      <c r="T12" s="15">
        <f t="shared" si="9"/>
        <v>792.7461139896374</v>
      </c>
      <c r="U12" s="15">
        <f t="shared" si="10"/>
        <v>638.9111289031225</v>
      </c>
      <c r="V12" s="15">
        <f t="shared" si="11"/>
        <v>831.6749583441006</v>
      </c>
      <c r="W12" s="15">
        <f t="shared" si="12"/>
        <v>0</v>
      </c>
      <c r="X12" s="15">
        <f t="shared" si="13"/>
        <v>0</v>
      </c>
      <c r="Y12" s="42"/>
    </row>
    <row r="13" spans="1:25" s="24" customFormat="1" ht="12.75" customHeight="1">
      <c r="A13" s="12">
        <v>9</v>
      </c>
      <c r="B13" s="13" t="s">
        <v>108</v>
      </c>
      <c r="C13" s="14" t="s">
        <v>111</v>
      </c>
      <c r="D13" s="28"/>
      <c r="E13" s="53">
        <v>0.01486111111111111</v>
      </c>
      <c r="F13" s="55">
        <f t="shared" si="0"/>
        <v>982.0872274143302</v>
      </c>
      <c r="G13" s="56"/>
      <c r="H13" s="57">
        <f t="shared" si="1"/>
      </c>
      <c r="I13" s="53"/>
      <c r="J13" s="55">
        <f t="shared" si="2"/>
      </c>
      <c r="K13" s="56"/>
      <c r="L13" s="59">
        <f t="shared" si="3"/>
      </c>
      <c r="M13" s="54">
        <v>0.023368055555555555</v>
      </c>
      <c r="N13" s="55">
        <f t="shared" si="4"/>
        <v>1000</v>
      </c>
      <c r="O13" s="56"/>
      <c r="P13" s="44">
        <f t="shared" si="5"/>
      </c>
      <c r="Q13" s="52">
        <f t="shared" si="6"/>
        <v>1982.0872274143303</v>
      </c>
      <c r="R13" s="52">
        <f t="shared" si="7"/>
        <v>1982.0872274143303</v>
      </c>
      <c r="S13" s="15">
        <f t="shared" si="8"/>
        <v>982.0872274143302</v>
      </c>
      <c r="T13" s="15">
        <f t="shared" si="9"/>
        <v>0</v>
      </c>
      <c r="U13" s="15">
        <f t="shared" si="10"/>
        <v>0</v>
      </c>
      <c r="V13" s="15">
        <f t="shared" si="11"/>
        <v>0</v>
      </c>
      <c r="W13" s="15">
        <f t="shared" si="12"/>
        <v>1000</v>
      </c>
      <c r="X13" s="15">
        <f t="shared" si="13"/>
        <v>0</v>
      </c>
      <c r="Y13" s="16"/>
    </row>
    <row r="14" spans="1:25" s="24" customFormat="1" ht="12.75" customHeight="1">
      <c r="A14" s="12">
        <v>10</v>
      </c>
      <c r="B14" s="13" t="s">
        <v>345</v>
      </c>
      <c r="C14" s="87" t="s">
        <v>58</v>
      </c>
      <c r="D14" s="87" t="s">
        <v>289</v>
      </c>
      <c r="E14" s="53"/>
      <c r="F14" s="55">
        <f t="shared" si="0"/>
      </c>
      <c r="G14" s="56">
        <v>0.01962962962962963</v>
      </c>
      <c r="H14" s="57">
        <f t="shared" si="1"/>
        <v>902.122641509434</v>
      </c>
      <c r="I14" s="53"/>
      <c r="J14" s="55">
        <f t="shared" si="2"/>
      </c>
      <c r="K14" s="56"/>
      <c r="L14" s="59">
        <f t="shared" si="3"/>
      </c>
      <c r="M14" s="54">
        <v>0.02646990740740741</v>
      </c>
      <c r="N14" s="55">
        <f t="shared" si="4"/>
        <v>882.8159160472234</v>
      </c>
      <c r="O14" s="56"/>
      <c r="P14" s="44">
        <f t="shared" si="5"/>
      </c>
      <c r="Q14" s="52">
        <f t="shared" si="6"/>
        <v>1784.9385575566573</v>
      </c>
      <c r="R14" s="52">
        <f t="shared" si="7"/>
        <v>1784.9385575566573</v>
      </c>
      <c r="S14" s="15">
        <f t="shared" si="8"/>
        <v>0</v>
      </c>
      <c r="T14" s="15">
        <f t="shared" si="9"/>
        <v>902.122641509434</v>
      </c>
      <c r="U14" s="15">
        <f t="shared" si="10"/>
        <v>0</v>
      </c>
      <c r="V14" s="15">
        <f t="shared" si="11"/>
        <v>0</v>
      </c>
      <c r="W14" s="15">
        <f t="shared" si="12"/>
        <v>882.8159160472234</v>
      </c>
      <c r="X14" s="15">
        <f t="shared" si="13"/>
        <v>0</v>
      </c>
      <c r="Y14" s="42"/>
    </row>
    <row r="15" spans="1:25" s="24" customFormat="1" ht="12.75" customHeight="1">
      <c r="A15" s="12">
        <v>11</v>
      </c>
      <c r="B15" s="13" t="s">
        <v>346</v>
      </c>
      <c r="C15" s="87" t="s">
        <v>355</v>
      </c>
      <c r="D15" s="87" t="s">
        <v>289</v>
      </c>
      <c r="E15" s="53"/>
      <c r="F15" s="55">
        <f t="shared" si="0"/>
      </c>
      <c r="G15" s="56">
        <v>0.021064814814814814</v>
      </c>
      <c r="H15" s="57">
        <f t="shared" si="1"/>
        <v>840.6593406593406</v>
      </c>
      <c r="I15" s="53">
        <v>0.020995370370370373</v>
      </c>
      <c r="J15" s="55">
        <f t="shared" si="2"/>
        <v>879.8235942668136</v>
      </c>
      <c r="K15" s="56"/>
      <c r="L15" s="59">
        <f t="shared" si="3"/>
      </c>
      <c r="M15" s="54"/>
      <c r="N15" s="55">
        <f t="shared" si="4"/>
      </c>
      <c r="O15" s="56"/>
      <c r="P15" s="44">
        <f t="shared" si="5"/>
      </c>
      <c r="Q15" s="52">
        <f t="shared" si="6"/>
        <v>1720.4829349261543</v>
      </c>
      <c r="R15" s="52">
        <f t="shared" si="7"/>
        <v>1720.4829349261543</v>
      </c>
      <c r="S15" s="15">
        <f t="shared" si="8"/>
        <v>0</v>
      </c>
      <c r="T15" s="15">
        <f t="shared" si="9"/>
        <v>840.6593406593406</v>
      </c>
      <c r="U15" s="15">
        <f t="shared" si="10"/>
        <v>879.8235942668136</v>
      </c>
      <c r="V15" s="15">
        <f t="shared" si="11"/>
        <v>0</v>
      </c>
      <c r="W15" s="15">
        <f t="shared" si="12"/>
        <v>0</v>
      </c>
      <c r="X15" s="15">
        <f t="shared" si="13"/>
        <v>0</v>
      </c>
      <c r="Y15" s="42"/>
    </row>
    <row r="16" spans="1:24" s="24" customFormat="1" ht="12.75" customHeight="1">
      <c r="A16" s="12">
        <v>12</v>
      </c>
      <c r="B16" s="14" t="s">
        <v>544</v>
      </c>
      <c r="C16" s="14" t="s">
        <v>549</v>
      </c>
      <c r="D16" s="28" t="s">
        <v>542</v>
      </c>
      <c r="E16" s="53"/>
      <c r="F16" s="55">
        <f t="shared" si="0"/>
      </c>
      <c r="G16" s="56"/>
      <c r="H16" s="57">
        <f t="shared" si="1"/>
      </c>
      <c r="I16" s="53">
        <v>0.0218287037037037</v>
      </c>
      <c r="J16" s="55">
        <f t="shared" si="2"/>
        <v>846.235418875928</v>
      </c>
      <c r="K16" s="56"/>
      <c r="L16" s="59">
        <f t="shared" si="3"/>
      </c>
      <c r="M16" s="54"/>
      <c r="N16" s="55">
        <f t="shared" si="4"/>
      </c>
      <c r="O16" s="56">
        <v>0.02011574074074074</v>
      </c>
      <c r="P16" s="44">
        <f t="shared" si="5"/>
        <v>812.4280782508631</v>
      </c>
      <c r="Q16" s="52">
        <f t="shared" si="6"/>
        <v>1658.663497126791</v>
      </c>
      <c r="R16" s="52">
        <f t="shared" si="7"/>
        <v>1658.663497126791</v>
      </c>
      <c r="S16" s="15">
        <f t="shared" si="8"/>
        <v>0</v>
      </c>
      <c r="T16" s="15">
        <f t="shared" si="9"/>
        <v>0</v>
      </c>
      <c r="U16" s="15">
        <f t="shared" si="10"/>
        <v>846.235418875928</v>
      </c>
      <c r="V16" s="15">
        <f t="shared" si="11"/>
        <v>0</v>
      </c>
      <c r="W16" s="15">
        <f t="shared" si="12"/>
        <v>0</v>
      </c>
      <c r="X16" s="15">
        <f t="shared" si="13"/>
        <v>812.4280782508631</v>
      </c>
    </row>
    <row r="17" spans="1:25" s="24" customFormat="1" ht="12.75" customHeight="1">
      <c r="A17" s="12">
        <v>13</v>
      </c>
      <c r="B17" s="13" t="s">
        <v>63</v>
      </c>
      <c r="C17" s="14" t="s">
        <v>54</v>
      </c>
      <c r="D17" s="28" t="s">
        <v>27</v>
      </c>
      <c r="E17" s="53">
        <v>0.018564814814814815</v>
      </c>
      <c r="F17" s="55">
        <f t="shared" si="0"/>
        <v>786.1596009975061</v>
      </c>
      <c r="G17" s="56">
        <v>0.020671296296296295</v>
      </c>
      <c r="H17" s="57">
        <f t="shared" si="1"/>
        <v>856.6629339305712</v>
      </c>
      <c r="I17" s="53"/>
      <c r="J17" s="55">
        <f t="shared" si="2"/>
      </c>
      <c r="K17" s="56"/>
      <c r="L17" s="59">
        <f t="shared" si="3"/>
      </c>
      <c r="M17" s="54"/>
      <c r="N17" s="55">
        <f t="shared" si="4"/>
      </c>
      <c r="O17" s="56"/>
      <c r="P17" s="44">
        <f t="shared" si="5"/>
      </c>
      <c r="Q17" s="52">
        <f t="shared" si="6"/>
        <v>1642.8225349280774</v>
      </c>
      <c r="R17" s="52">
        <f t="shared" si="7"/>
        <v>1642.8225349280774</v>
      </c>
      <c r="S17" s="15">
        <f t="shared" si="8"/>
        <v>786.1596009975061</v>
      </c>
      <c r="T17" s="15">
        <f t="shared" si="9"/>
        <v>856.6629339305712</v>
      </c>
      <c r="U17" s="15">
        <f t="shared" si="10"/>
        <v>0</v>
      </c>
      <c r="V17" s="15">
        <f t="shared" si="11"/>
        <v>0</v>
      </c>
      <c r="W17" s="15">
        <f t="shared" si="12"/>
        <v>0</v>
      </c>
      <c r="X17" s="15">
        <f t="shared" si="13"/>
        <v>0</v>
      </c>
      <c r="Y17" s="42"/>
    </row>
    <row r="18" spans="1:25" s="24" customFormat="1" ht="12.75" customHeight="1">
      <c r="A18" s="12">
        <v>14</v>
      </c>
      <c r="B18" s="13" t="s">
        <v>36</v>
      </c>
      <c r="C18" s="87" t="s">
        <v>34</v>
      </c>
      <c r="D18" s="87" t="s">
        <v>289</v>
      </c>
      <c r="E18" s="53"/>
      <c r="F18" s="55">
        <f t="shared" si="0"/>
      </c>
      <c r="G18" s="56">
        <v>0.02217592592592593</v>
      </c>
      <c r="H18" s="57">
        <f t="shared" si="1"/>
        <v>798.5386221294361</v>
      </c>
      <c r="I18" s="53">
        <v>0.02193287037037037</v>
      </c>
      <c r="J18" s="55">
        <f t="shared" si="2"/>
        <v>842.2163588390503</v>
      </c>
      <c r="K18" s="56"/>
      <c r="L18" s="59">
        <f t="shared" si="3"/>
      </c>
      <c r="M18" s="54"/>
      <c r="N18" s="55">
        <f t="shared" si="4"/>
      </c>
      <c r="O18" s="56"/>
      <c r="P18" s="44">
        <f t="shared" si="5"/>
      </c>
      <c r="Q18" s="52">
        <f t="shared" si="6"/>
        <v>1640.7549809684865</v>
      </c>
      <c r="R18" s="52">
        <f t="shared" si="7"/>
        <v>1640.7549809684865</v>
      </c>
      <c r="S18" s="15">
        <f t="shared" si="8"/>
        <v>0</v>
      </c>
      <c r="T18" s="15">
        <f t="shared" si="9"/>
        <v>798.5386221294361</v>
      </c>
      <c r="U18" s="15">
        <f t="shared" si="10"/>
        <v>842.2163588390503</v>
      </c>
      <c r="V18" s="15">
        <f t="shared" si="11"/>
        <v>0</v>
      </c>
      <c r="W18" s="15">
        <f t="shared" si="12"/>
        <v>0</v>
      </c>
      <c r="X18" s="15">
        <f t="shared" si="13"/>
        <v>0</v>
      </c>
      <c r="Y18" s="42"/>
    </row>
    <row r="19" spans="1:24" s="24" customFormat="1" ht="12.75" customHeight="1">
      <c r="A19" s="12">
        <v>15</v>
      </c>
      <c r="B19" s="14" t="s">
        <v>545</v>
      </c>
      <c r="C19" s="14" t="s">
        <v>551</v>
      </c>
      <c r="D19" s="28"/>
      <c r="E19" s="53"/>
      <c r="F19" s="55">
        <f t="shared" si="0"/>
      </c>
      <c r="G19" s="56"/>
      <c r="H19" s="57">
        <f t="shared" si="1"/>
      </c>
      <c r="I19" s="53">
        <v>0.0234375</v>
      </c>
      <c r="J19" s="55">
        <f t="shared" si="2"/>
        <v>788.1481481481482</v>
      </c>
      <c r="K19" s="56"/>
      <c r="L19" s="59">
        <f t="shared" si="3"/>
      </c>
      <c r="M19" s="54">
        <v>0.03149305555555556</v>
      </c>
      <c r="N19" s="55">
        <f t="shared" si="4"/>
        <v>742.0066152149944</v>
      </c>
      <c r="O19" s="56"/>
      <c r="P19" s="44">
        <f t="shared" si="5"/>
      </c>
      <c r="Q19" s="52">
        <f t="shared" si="6"/>
        <v>1530.1547633631426</v>
      </c>
      <c r="R19" s="52">
        <f t="shared" si="7"/>
        <v>1530.1547633631426</v>
      </c>
      <c r="S19" s="15">
        <f t="shared" si="8"/>
        <v>0</v>
      </c>
      <c r="T19" s="15">
        <f t="shared" si="9"/>
        <v>0</v>
      </c>
      <c r="U19" s="15">
        <f t="shared" si="10"/>
        <v>788.1481481481482</v>
      </c>
      <c r="V19" s="15">
        <f t="shared" si="11"/>
        <v>0</v>
      </c>
      <c r="W19" s="15">
        <f t="shared" si="12"/>
        <v>742.0066152149944</v>
      </c>
      <c r="X19" s="15">
        <f t="shared" si="13"/>
        <v>0</v>
      </c>
    </row>
    <row r="20" spans="1:24" s="24" customFormat="1" ht="12.75" customHeight="1">
      <c r="A20" s="12">
        <v>16</v>
      </c>
      <c r="B20" s="13" t="s">
        <v>222</v>
      </c>
      <c r="C20" s="14" t="s">
        <v>638</v>
      </c>
      <c r="D20" s="28" t="s">
        <v>639</v>
      </c>
      <c r="E20" s="53"/>
      <c r="F20" s="55">
        <f t="shared" si="0"/>
      </c>
      <c r="G20" s="56"/>
      <c r="H20" s="57">
        <f t="shared" si="1"/>
      </c>
      <c r="I20" s="53"/>
      <c r="J20" s="55">
        <f t="shared" si="2"/>
      </c>
      <c r="K20" s="56"/>
      <c r="L20" s="59">
        <f t="shared" si="3"/>
      </c>
      <c r="M20" s="54"/>
      <c r="N20" s="55">
        <f t="shared" si="4"/>
      </c>
      <c r="O20" s="56">
        <v>0.016342592592592593</v>
      </c>
      <c r="P20" s="44">
        <f t="shared" si="5"/>
        <v>1000</v>
      </c>
      <c r="Q20" s="52">
        <f t="shared" si="6"/>
        <v>1000</v>
      </c>
      <c r="R20" s="52">
        <f t="shared" si="7"/>
        <v>1000</v>
      </c>
      <c r="S20" s="15">
        <f t="shared" si="8"/>
        <v>0</v>
      </c>
      <c r="T20" s="15">
        <f t="shared" si="9"/>
        <v>0</v>
      </c>
      <c r="U20" s="15">
        <f t="shared" si="10"/>
        <v>0</v>
      </c>
      <c r="V20" s="15">
        <f t="shared" si="11"/>
        <v>0</v>
      </c>
      <c r="W20" s="15">
        <f t="shared" si="12"/>
        <v>0</v>
      </c>
      <c r="X20" s="15">
        <f t="shared" si="13"/>
        <v>1000</v>
      </c>
    </row>
    <row r="21" spans="1:25" s="24" customFormat="1" ht="12.75" customHeight="1">
      <c r="A21" s="12">
        <v>17</v>
      </c>
      <c r="B21" s="13" t="s">
        <v>45</v>
      </c>
      <c r="C21" s="14" t="s">
        <v>110</v>
      </c>
      <c r="D21" s="28" t="s">
        <v>95</v>
      </c>
      <c r="E21" s="53">
        <v>0.014664351851851852</v>
      </c>
      <c r="F21" s="55">
        <f t="shared" si="0"/>
        <v>995.264404104183</v>
      </c>
      <c r="G21" s="56"/>
      <c r="H21" s="57">
        <f t="shared" si="1"/>
      </c>
      <c r="I21" s="53"/>
      <c r="J21" s="55">
        <f t="shared" si="2"/>
      </c>
      <c r="K21" s="56"/>
      <c r="L21" s="59">
        <f t="shared" si="3"/>
      </c>
      <c r="M21" s="54"/>
      <c r="N21" s="55">
        <f t="shared" si="4"/>
      </c>
      <c r="O21" s="56"/>
      <c r="P21" s="44">
        <f t="shared" si="5"/>
      </c>
      <c r="Q21" s="52">
        <f t="shared" si="6"/>
        <v>995.264404104183</v>
      </c>
      <c r="R21" s="52">
        <f t="shared" si="7"/>
        <v>995.264404104183</v>
      </c>
      <c r="S21" s="15">
        <f t="shared" si="8"/>
        <v>995.264404104183</v>
      </c>
      <c r="T21" s="15">
        <f t="shared" si="9"/>
        <v>0</v>
      </c>
      <c r="U21" s="15">
        <f t="shared" si="10"/>
        <v>0</v>
      </c>
      <c r="V21" s="15">
        <f t="shared" si="11"/>
        <v>0</v>
      </c>
      <c r="W21" s="15">
        <f t="shared" si="12"/>
        <v>0</v>
      </c>
      <c r="X21" s="15">
        <f t="shared" si="13"/>
        <v>0</v>
      </c>
      <c r="Y21" s="16"/>
    </row>
    <row r="22" spans="1:24" s="24" customFormat="1" ht="12.75" customHeight="1">
      <c r="A22" s="12">
        <v>18</v>
      </c>
      <c r="B22" s="13" t="s">
        <v>49</v>
      </c>
      <c r="C22" s="14" t="s">
        <v>640</v>
      </c>
      <c r="D22" s="28" t="s">
        <v>623</v>
      </c>
      <c r="E22" s="53"/>
      <c r="F22" s="55">
        <f t="shared" si="0"/>
      </c>
      <c r="G22" s="56"/>
      <c r="H22" s="57">
        <f t="shared" si="1"/>
      </c>
      <c r="I22" s="53"/>
      <c r="J22" s="55">
        <f t="shared" si="2"/>
      </c>
      <c r="K22" s="56"/>
      <c r="L22" s="59">
        <f t="shared" si="3"/>
      </c>
      <c r="M22" s="54"/>
      <c r="N22" s="55">
        <f t="shared" si="4"/>
      </c>
      <c r="O22" s="56">
        <v>0.017083333333333336</v>
      </c>
      <c r="P22" s="44">
        <f t="shared" si="5"/>
        <v>956.6395663956638</v>
      </c>
      <c r="Q22" s="52">
        <f t="shared" si="6"/>
        <v>956.6395663956638</v>
      </c>
      <c r="R22" s="52">
        <f t="shared" si="7"/>
        <v>956.6395663956638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0</v>
      </c>
      <c r="W22" s="15">
        <f t="shared" si="12"/>
        <v>0</v>
      </c>
      <c r="X22" s="15">
        <f t="shared" si="13"/>
        <v>956.6395663956638</v>
      </c>
    </row>
    <row r="23" spans="1:24" s="24" customFormat="1" ht="12.75" customHeight="1">
      <c r="A23" s="12">
        <v>19</v>
      </c>
      <c r="B23" s="13" t="s">
        <v>733</v>
      </c>
      <c r="C23" s="14" t="s">
        <v>734</v>
      </c>
      <c r="D23" s="28"/>
      <c r="E23" s="53"/>
      <c r="F23" s="55">
        <f t="shared" si="0"/>
      </c>
      <c r="G23" s="56"/>
      <c r="H23" s="57">
        <f t="shared" si="1"/>
      </c>
      <c r="I23" s="53"/>
      <c r="J23" s="55">
        <f t="shared" si="2"/>
      </c>
      <c r="K23" s="56"/>
      <c r="L23" s="59">
        <f t="shared" si="3"/>
      </c>
      <c r="M23" s="54">
        <v>0.024583333333333332</v>
      </c>
      <c r="N23" s="55">
        <f t="shared" si="4"/>
        <v>950.5649717514124</v>
      </c>
      <c r="O23" s="56"/>
      <c r="P23" s="44">
        <f t="shared" si="5"/>
      </c>
      <c r="Q23" s="52">
        <f t="shared" si="6"/>
        <v>950.5649717514124</v>
      </c>
      <c r="R23" s="52">
        <f t="shared" si="7"/>
        <v>950.5649717514124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0</v>
      </c>
      <c r="W23" s="15">
        <f t="shared" si="12"/>
        <v>950.5649717514124</v>
      </c>
      <c r="X23" s="15">
        <f t="shared" si="13"/>
        <v>0</v>
      </c>
    </row>
    <row r="24" spans="1:24" s="24" customFormat="1" ht="12.75" customHeight="1">
      <c r="A24" s="12">
        <v>20</v>
      </c>
      <c r="B24" s="13" t="s">
        <v>367</v>
      </c>
      <c r="C24" s="14" t="s">
        <v>720</v>
      </c>
      <c r="D24" s="28"/>
      <c r="E24" s="53"/>
      <c r="F24" s="55">
        <f t="shared" si="0"/>
      </c>
      <c r="G24" s="56"/>
      <c r="H24" s="57">
        <f t="shared" si="1"/>
      </c>
      <c r="I24" s="53"/>
      <c r="J24" s="55">
        <f t="shared" si="2"/>
      </c>
      <c r="K24" s="56"/>
      <c r="L24" s="59">
        <f t="shared" si="3"/>
      </c>
      <c r="M24" s="54">
        <v>0.024675925925925924</v>
      </c>
      <c r="N24" s="55">
        <f t="shared" si="4"/>
        <v>946.9981238273921</v>
      </c>
      <c r="O24" s="56"/>
      <c r="P24" s="44">
        <f t="shared" si="5"/>
      </c>
      <c r="Q24" s="52">
        <f t="shared" si="6"/>
        <v>946.9981238273921</v>
      </c>
      <c r="R24" s="52">
        <f t="shared" si="7"/>
        <v>946.9981238273921</v>
      </c>
      <c r="S24" s="15">
        <f t="shared" si="8"/>
        <v>0</v>
      </c>
      <c r="T24" s="15">
        <f t="shared" si="9"/>
        <v>0</v>
      </c>
      <c r="U24" s="15">
        <f t="shared" si="10"/>
        <v>0</v>
      </c>
      <c r="V24" s="15">
        <f t="shared" si="11"/>
        <v>0</v>
      </c>
      <c r="W24" s="15">
        <f t="shared" si="12"/>
        <v>946.9981238273921</v>
      </c>
      <c r="X24" s="15">
        <f t="shared" si="13"/>
        <v>0</v>
      </c>
    </row>
    <row r="25" spans="1:24" s="24" customFormat="1" ht="12.75" customHeight="1">
      <c r="A25" s="12">
        <v>21</v>
      </c>
      <c r="B25" s="13" t="s">
        <v>51</v>
      </c>
      <c r="C25" s="14" t="s">
        <v>232</v>
      </c>
      <c r="D25" s="28"/>
      <c r="E25" s="53"/>
      <c r="F25" s="55">
        <f t="shared" si="0"/>
      </c>
      <c r="G25" s="56"/>
      <c r="H25" s="57">
        <f t="shared" si="1"/>
      </c>
      <c r="I25" s="53"/>
      <c r="J25" s="55">
        <f t="shared" si="2"/>
      </c>
      <c r="K25" s="56"/>
      <c r="L25" s="59">
        <f t="shared" si="3"/>
      </c>
      <c r="M25" s="54">
        <v>0.0249537037037037</v>
      </c>
      <c r="N25" s="55">
        <f t="shared" si="4"/>
        <v>936.4564007421151</v>
      </c>
      <c r="O25" s="56"/>
      <c r="P25" s="44">
        <f t="shared" si="5"/>
      </c>
      <c r="Q25" s="52">
        <f t="shared" si="6"/>
        <v>936.4564007421151</v>
      </c>
      <c r="R25" s="52">
        <f t="shared" si="7"/>
        <v>936.4564007421151</v>
      </c>
      <c r="S25" s="15">
        <f t="shared" si="8"/>
        <v>0</v>
      </c>
      <c r="T25" s="15">
        <f t="shared" si="9"/>
        <v>0</v>
      </c>
      <c r="U25" s="15">
        <f t="shared" si="10"/>
        <v>0</v>
      </c>
      <c r="V25" s="15">
        <f t="shared" si="11"/>
        <v>0</v>
      </c>
      <c r="W25" s="15">
        <f t="shared" si="12"/>
        <v>936.4564007421151</v>
      </c>
      <c r="X25" s="15">
        <f t="shared" si="13"/>
        <v>0</v>
      </c>
    </row>
    <row r="26" spans="1:24" s="24" customFormat="1" ht="12.75" customHeight="1">
      <c r="A26" s="12">
        <v>22</v>
      </c>
      <c r="B26" s="13" t="s">
        <v>641</v>
      </c>
      <c r="C26" s="92" t="s">
        <v>642</v>
      </c>
      <c r="D26" s="28" t="s">
        <v>623</v>
      </c>
      <c r="E26" s="53"/>
      <c r="F26" s="55">
        <f t="shared" si="0"/>
      </c>
      <c r="G26" s="56"/>
      <c r="H26" s="57">
        <f t="shared" si="1"/>
      </c>
      <c r="I26" s="53"/>
      <c r="J26" s="55">
        <f t="shared" si="2"/>
      </c>
      <c r="K26" s="56"/>
      <c r="L26" s="59">
        <f t="shared" si="3"/>
      </c>
      <c r="M26" s="54"/>
      <c r="N26" s="55">
        <f t="shared" si="4"/>
      </c>
      <c r="O26" s="56">
        <v>0.017465277777777777</v>
      </c>
      <c r="P26" s="44">
        <f t="shared" si="5"/>
        <v>935.7190192180252</v>
      </c>
      <c r="Q26" s="52">
        <f t="shared" si="6"/>
        <v>935.7190192180252</v>
      </c>
      <c r="R26" s="52">
        <f t="shared" si="7"/>
        <v>935.7190192180252</v>
      </c>
      <c r="S26" s="15">
        <f t="shared" si="8"/>
        <v>0</v>
      </c>
      <c r="T26" s="15">
        <f t="shared" si="9"/>
        <v>0</v>
      </c>
      <c r="U26" s="15">
        <f t="shared" si="10"/>
        <v>0</v>
      </c>
      <c r="V26" s="15">
        <f t="shared" si="11"/>
        <v>0</v>
      </c>
      <c r="W26" s="15">
        <f t="shared" si="12"/>
        <v>0</v>
      </c>
      <c r="X26" s="15">
        <f t="shared" si="13"/>
        <v>935.7190192180252</v>
      </c>
    </row>
    <row r="27" spans="1:24" s="24" customFormat="1" ht="12.75" customHeight="1">
      <c r="A27" s="12">
        <v>23</v>
      </c>
      <c r="B27" s="13" t="s">
        <v>473</v>
      </c>
      <c r="C27" s="87" t="s">
        <v>401</v>
      </c>
      <c r="D27" s="87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>
        <v>0.012465277781302575</v>
      </c>
      <c r="L27" s="59">
        <f t="shared" si="3"/>
        <v>931.2906218350812</v>
      </c>
      <c r="M27" s="54"/>
      <c r="N27" s="55">
        <f t="shared" si="4"/>
      </c>
      <c r="O27" s="56"/>
      <c r="P27" s="44">
        <f t="shared" si="5"/>
      </c>
      <c r="Q27" s="52">
        <f t="shared" si="6"/>
        <v>931.2906218350812</v>
      </c>
      <c r="R27" s="52">
        <f t="shared" si="7"/>
        <v>931.2906218350812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931.2906218350812</v>
      </c>
      <c r="W27" s="15">
        <f t="shared" si="12"/>
        <v>0</v>
      </c>
      <c r="X27" s="15">
        <f t="shared" si="13"/>
        <v>0</v>
      </c>
    </row>
    <row r="28" spans="1:24" s="24" customFormat="1" ht="12.75" customHeight="1">
      <c r="A28" s="12">
        <v>24</v>
      </c>
      <c r="B28" s="13" t="s">
        <v>735</v>
      </c>
      <c r="C28" s="14" t="s">
        <v>75</v>
      </c>
      <c r="D28" s="28"/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/>
      <c r="L28" s="59">
        <f t="shared" si="3"/>
      </c>
      <c r="M28" s="54">
        <v>0.02568287037037037</v>
      </c>
      <c r="N28" s="55">
        <f t="shared" si="4"/>
        <v>909.8693105002253</v>
      </c>
      <c r="O28" s="56"/>
      <c r="P28" s="44">
        <f t="shared" si="5"/>
      </c>
      <c r="Q28" s="52">
        <f t="shared" si="6"/>
        <v>909.8693105002253</v>
      </c>
      <c r="R28" s="52">
        <f t="shared" si="7"/>
        <v>909.8693105002253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0</v>
      </c>
      <c r="W28" s="15">
        <f t="shared" si="12"/>
        <v>909.8693105002253</v>
      </c>
      <c r="X28" s="15">
        <f t="shared" si="13"/>
        <v>0</v>
      </c>
    </row>
    <row r="29" spans="1:24" s="24" customFormat="1" ht="12.75" customHeight="1">
      <c r="A29" s="12">
        <v>25</v>
      </c>
      <c r="B29" s="13" t="s">
        <v>643</v>
      </c>
      <c r="C29" s="14" t="s">
        <v>644</v>
      </c>
      <c r="D29" s="28" t="s">
        <v>635</v>
      </c>
      <c r="E29" s="53"/>
      <c r="F29" s="55">
        <f t="shared" si="0"/>
      </c>
      <c r="G29" s="56"/>
      <c r="H29" s="57">
        <f t="shared" si="1"/>
      </c>
      <c r="I29" s="53"/>
      <c r="J29" s="55">
        <f t="shared" si="2"/>
      </c>
      <c r="K29" s="56"/>
      <c r="L29" s="59">
        <f t="shared" si="3"/>
      </c>
      <c r="M29" s="54"/>
      <c r="N29" s="55">
        <f t="shared" si="4"/>
      </c>
      <c r="O29" s="56">
        <v>0.018206018518518517</v>
      </c>
      <c r="P29" s="44">
        <f t="shared" si="5"/>
        <v>897.6478067387159</v>
      </c>
      <c r="Q29" s="52">
        <f t="shared" si="6"/>
        <v>897.6478067387159</v>
      </c>
      <c r="R29" s="52">
        <f t="shared" si="7"/>
        <v>897.6478067387159</v>
      </c>
      <c r="S29" s="15">
        <f t="shared" si="8"/>
        <v>0</v>
      </c>
      <c r="T29" s="15">
        <f t="shared" si="9"/>
        <v>0</v>
      </c>
      <c r="U29" s="15">
        <f t="shared" si="10"/>
        <v>0</v>
      </c>
      <c r="V29" s="15">
        <f t="shared" si="11"/>
        <v>0</v>
      </c>
      <c r="W29" s="15">
        <f t="shared" si="12"/>
        <v>0</v>
      </c>
      <c r="X29" s="15">
        <f t="shared" si="13"/>
        <v>897.6478067387159</v>
      </c>
    </row>
    <row r="30" spans="1:24" s="24" customFormat="1" ht="12.75" customHeight="1">
      <c r="A30" s="12">
        <v>26</v>
      </c>
      <c r="B30" s="13" t="s">
        <v>474</v>
      </c>
      <c r="C30" s="87" t="s">
        <v>475</v>
      </c>
      <c r="D30" s="87"/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>
        <v>0.013078703705105</v>
      </c>
      <c r="L30" s="59">
        <f t="shared" si="3"/>
        <v>887.6106193739249</v>
      </c>
      <c r="M30" s="54"/>
      <c r="N30" s="55">
        <f t="shared" si="4"/>
      </c>
      <c r="O30" s="56"/>
      <c r="P30" s="44">
        <f t="shared" si="5"/>
      </c>
      <c r="Q30" s="52">
        <f t="shared" si="6"/>
        <v>887.6106193739249</v>
      </c>
      <c r="R30" s="52">
        <f t="shared" si="7"/>
        <v>887.6106193739249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887.6106193739249</v>
      </c>
      <c r="W30" s="15">
        <f t="shared" si="12"/>
        <v>0</v>
      </c>
      <c r="X30" s="15">
        <f t="shared" si="13"/>
        <v>0</v>
      </c>
    </row>
    <row r="31" spans="1:24" s="24" customFormat="1" ht="12.75" customHeight="1">
      <c r="A31" s="12">
        <v>27</v>
      </c>
      <c r="B31" s="13" t="s">
        <v>350</v>
      </c>
      <c r="C31" s="87" t="s">
        <v>476</v>
      </c>
      <c r="D31" s="87"/>
      <c r="E31" s="53"/>
      <c r="F31" s="55">
        <f t="shared" si="0"/>
      </c>
      <c r="G31" s="56"/>
      <c r="H31" s="57">
        <f t="shared" si="1"/>
      </c>
      <c r="I31" s="53"/>
      <c r="J31" s="55">
        <f t="shared" si="2"/>
      </c>
      <c r="K31" s="56">
        <v>0.01314814814395504</v>
      </c>
      <c r="L31" s="59">
        <f t="shared" si="3"/>
        <v>882.9225354928425</v>
      </c>
      <c r="M31" s="54"/>
      <c r="N31" s="55">
        <f t="shared" si="4"/>
      </c>
      <c r="O31" s="56"/>
      <c r="P31" s="44">
        <f t="shared" si="5"/>
      </c>
      <c r="Q31" s="52">
        <f t="shared" si="6"/>
        <v>882.9225354928425</v>
      </c>
      <c r="R31" s="52">
        <f t="shared" si="7"/>
        <v>882.9225354928425</v>
      </c>
      <c r="S31" s="15">
        <f t="shared" si="8"/>
        <v>0</v>
      </c>
      <c r="T31" s="15">
        <f t="shared" si="9"/>
        <v>0</v>
      </c>
      <c r="U31" s="15">
        <f t="shared" si="10"/>
        <v>0</v>
      </c>
      <c r="V31" s="15">
        <f t="shared" si="11"/>
        <v>882.9225354928425</v>
      </c>
      <c r="W31" s="15">
        <f t="shared" si="12"/>
        <v>0</v>
      </c>
      <c r="X31" s="15">
        <f t="shared" si="13"/>
        <v>0</v>
      </c>
    </row>
    <row r="32" spans="1:24" s="24" customFormat="1" ht="12.75" customHeight="1">
      <c r="A32" s="12">
        <v>28</v>
      </c>
      <c r="B32" s="13" t="s">
        <v>686</v>
      </c>
      <c r="C32" s="14" t="s">
        <v>341</v>
      </c>
      <c r="D32" s="28"/>
      <c r="E32" s="53"/>
      <c r="F32" s="55">
        <f t="shared" si="0"/>
      </c>
      <c r="G32" s="56"/>
      <c r="H32" s="57">
        <f t="shared" si="1"/>
      </c>
      <c r="I32" s="53"/>
      <c r="J32" s="55">
        <f t="shared" si="2"/>
      </c>
      <c r="K32" s="56"/>
      <c r="L32" s="59">
        <f t="shared" si="3"/>
      </c>
      <c r="M32" s="54">
        <v>0.02652777777777778</v>
      </c>
      <c r="N32" s="55">
        <f t="shared" si="4"/>
        <v>880.8900523560209</v>
      </c>
      <c r="O32" s="56"/>
      <c r="P32" s="44">
        <f t="shared" si="5"/>
      </c>
      <c r="Q32" s="52">
        <f t="shared" si="6"/>
        <v>880.8900523560209</v>
      </c>
      <c r="R32" s="52">
        <f t="shared" si="7"/>
        <v>880.8900523560209</v>
      </c>
      <c r="S32" s="15">
        <f t="shared" si="8"/>
        <v>0</v>
      </c>
      <c r="T32" s="15">
        <f t="shared" si="9"/>
        <v>0</v>
      </c>
      <c r="U32" s="15">
        <f t="shared" si="10"/>
        <v>0</v>
      </c>
      <c r="V32" s="15">
        <f t="shared" si="11"/>
        <v>0</v>
      </c>
      <c r="W32" s="15">
        <f t="shared" si="12"/>
        <v>880.8900523560209</v>
      </c>
      <c r="X32" s="15">
        <f t="shared" si="13"/>
        <v>0</v>
      </c>
    </row>
    <row r="33" spans="1:24" s="24" customFormat="1" ht="12.75" customHeight="1">
      <c r="A33" s="12">
        <v>29</v>
      </c>
      <c r="B33" s="13" t="s">
        <v>207</v>
      </c>
      <c r="C33" s="14" t="s">
        <v>736</v>
      </c>
      <c r="D33" s="28"/>
      <c r="E33" s="53"/>
      <c r="F33" s="55">
        <f t="shared" si="0"/>
      </c>
      <c r="G33" s="56"/>
      <c r="H33" s="57">
        <f t="shared" si="1"/>
      </c>
      <c r="I33" s="53"/>
      <c r="J33" s="55">
        <f t="shared" si="2"/>
      </c>
      <c r="K33" s="56"/>
      <c r="L33" s="59">
        <f t="shared" si="3"/>
      </c>
      <c r="M33" s="54">
        <v>0.02681712962962963</v>
      </c>
      <c r="N33" s="55">
        <f t="shared" si="4"/>
        <v>871.3854121709106</v>
      </c>
      <c r="O33" s="56"/>
      <c r="P33" s="44">
        <f t="shared" si="5"/>
      </c>
      <c r="Q33" s="52">
        <f t="shared" si="6"/>
        <v>871.3854121709106</v>
      </c>
      <c r="R33" s="52">
        <f t="shared" si="7"/>
        <v>871.3854121709106</v>
      </c>
      <c r="S33" s="15">
        <f t="shared" si="8"/>
        <v>0</v>
      </c>
      <c r="T33" s="15">
        <f t="shared" si="9"/>
        <v>0</v>
      </c>
      <c r="U33" s="15">
        <f t="shared" si="10"/>
        <v>0</v>
      </c>
      <c r="V33" s="15">
        <f t="shared" si="11"/>
        <v>0</v>
      </c>
      <c r="W33" s="15">
        <f t="shared" si="12"/>
        <v>871.3854121709106</v>
      </c>
      <c r="X33" s="15">
        <f t="shared" si="13"/>
        <v>0</v>
      </c>
    </row>
    <row r="34" spans="1:24" s="24" customFormat="1" ht="12.75" customHeight="1">
      <c r="A34" s="12">
        <v>30</v>
      </c>
      <c r="B34" s="13" t="s">
        <v>592</v>
      </c>
      <c r="C34" s="14" t="s">
        <v>694</v>
      </c>
      <c r="D34" s="28"/>
      <c r="E34" s="53"/>
      <c r="F34" s="55">
        <f t="shared" si="0"/>
      </c>
      <c r="G34" s="56"/>
      <c r="H34" s="57">
        <f t="shared" si="1"/>
      </c>
      <c r="I34" s="53"/>
      <c r="J34" s="55">
        <f t="shared" si="2"/>
      </c>
      <c r="K34" s="56"/>
      <c r="L34" s="59">
        <f t="shared" si="3"/>
      </c>
      <c r="M34" s="54">
        <v>0.026967592592592595</v>
      </c>
      <c r="N34" s="55">
        <f t="shared" si="4"/>
        <v>866.5236051502145</v>
      </c>
      <c r="O34" s="56"/>
      <c r="P34" s="44">
        <f t="shared" si="5"/>
      </c>
      <c r="Q34" s="52">
        <f t="shared" si="6"/>
        <v>866.5236051502145</v>
      </c>
      <c r="R34" s="52">
        <f t="shared" si="7"/>
        <v>866.5236051502145</v>
      </c>
      <c r="S34" s="15">
        <f t="shared" si="8"/>
        <v>0</v>
      </c>
      <c r="T34" s="15">
        <f t="shared" si="9"/>
        <v>0</v>
      </c>
      <c r="U34" s="15">
        <f t="shared" si="10"/>
        <v>0</v>
      </c>
      <c r="V34" s="15">
        <f t="shared" si="11"/>
        <v>0</v>
      </c>
      <c r="W34" s="15">
        <f t="shared" si="12"/>
        <v>866.5236051502145</v>
      </c>
      <c r="X34" s="15">
        <f t="shared" si="13"/>
        <v>0</v>
      </c>
    </row>
    <row r="35" spans="1:24" s="24" customFormat="1" ht="12.75" customHeight="1">
      <c r="A35" s="12">
        <v>31</v>
      </c>
      <c r="B35" s="14" t="s">
        <v>543</v>
      </c>
      <c r="C35" s="14" t="s">
        <v>547</v>
      </c>
      <c r="D35" s="28" t="s">
        <v>541</v>
      </c>
      <c r="E35" s="53"/>
      <c r="F35" s="55">
        <f t="shared" si="0"/>
      </c>
      <c r="G35" s="56"/>
      <c r="H35" s="57">
        <f t="shared" si="1"/>
      </c>
      <c r="I35" s="53">
        <v>0.021423611111111112</v>
      </c>
      <c r="J35" s="55">
        <f t="shared" si="2"/>
        <v>862.2366288492707</v>
      </c>
      <c r="K35" s="56"/>
      <c r="L35" s="59">
        <f t="shared" si="3"/>
      </c>
      <c r="M35" s="54"/>
      <c r="N35" s="55">
        <f t="shared" si="4"/>
      </c>
      <c r="O35" s="56"/>
      <c r="P35" s="44">
        <f t="shared" si="5"/>
      </c>
      <c r="Q35" s="52">
        <f t="shared" si="6"/>
        <v>862.2366288492707</v>
      </c>
      <c r="R35" s="52">
        <f t="shared" si="7"/>
        <v>862.2366288492707</v>
      </c>
      <c r="S35" s="15">
        <f t="shared" si="8"/>
        <v>0</v>
      </c>
      <c r="T35" s="15">
        <f t="shared" si="9"/>
        <v>0</v>
      </c>
      <c r="U35" s="15">
        <f t="shared" si="10"/>
        <v>862.2366288492707</v>
      </c>
      <c r="V35" s="15">
        <f t="shared" si="11"/>
        <v>0</v>
      </c>
      <c r="W35" s="15">
        <f t="shared" si="12"/>
        <v>0</v>
      </c>
      <c r="X35" s="15">
        <f t="shared" si="13"/>
        <v>0</v>
      </c>
    </row>
    <row r="36" spans="1:24" s="24" customFormat="1" ht="12.75" customHeight="1">
      <c r="A36" s="12">
        <v>32</v>
      </c>
      <c r="B36" s="14" t="s">
        <v>49</v>
      </c>
      <c r="C36" s="14" t="s">
        <v>548</v>
      </c>
      <c r="D36" s="28" t="s">
        <v>91</v>
      </c>
      <c r="E36" s="53"/>
      <c r="F36" s="55">
        <f t="shared" si="0"/>
      </c>
      <c r="G36" s="56"/>
      <c r="H36" s="57">
        <f t="shared" si="1"/>
      </c>
      <c r="I36" s="53">
        <v>0.02144675925925926</v>
      </c>
      <c r="J36" s="55">
        <f t="shared" si="2"/>
        <v>861.3059902860227</v>
      </c>
      <c r="K36" s="56"/>
      <c r="L36" s="59">
        <f t="shared" si="3"/>
      </c>
      <c r="M36" s="54"/>
      <c r="N36" s="55">
        <f t="shared" si="4"/>
      </c>
      <c r="O36" s="56"/>
      <c r="P36" s="44">
        <f t="shared" si="5"/>
      </c>
      <c r="Q36" s="52">
        <f t="shared" si="6"/>
        <v>861.3059902860227</v>
      </c>
      <c r="R36" s="52">
        <f t="shared" si="7"/>
        <v>861.3059902860227</v>
      </c>
      <c r="S36" s="15">
        <f t="shared" si="8"/>
        <v>0</v>
      </c>
      <c r="T36" s="15">
        <f t="shared" si="9"/>
        <v>0</v>
      </c>
      <c r="U36" s="15">
        <f t="shared" si="10"/>
        <v>861.3059902860227</v>
      </c>
      <c r="V36" s="15">
        <f t="shared" si="11"/>
        <v>0</v>
      </c>
      <c r="W36" s="15">
        <f t="shared" si="12"/>
        <v>0</v>
      </c>
      <c r="X36" s="15">
        <f t="shared" si="13"/>
        <v>0</v>
      </c>
    </row>
    <row r="37" spans="1:24" s="24" customFormat="1" ht="12.75" customHeight="1">
      <c r="A37" s="12">
        <v>33</v>
      </c>
      <c r="B37" s="13" t="s">
        <v>132</v>
      </c>
      <c r="C37" s="87" t="s">
        <v>477</v>
      </c>
      <c r="D37" s="87"/>
      <c r="E37" s="53"/>
      <c r="F37" s="55">
        <f aca="true" t="shared" si="14" ref="F37:F68">IF(E37="","",E$2/(E37)*$T$3)</f>
      </c>
      <c r="G37" s="56"/>
      <c r="H37" s="57">
        <f aca="true" t="shared" si="15" ref="H37:H68">IF(G37="","",G$2/(G37)*$T$3)</f>
      </c>
      <c r="I37" s="53"/>
      <c r="J37" s="55">
        <f aca="true" t="shared" si="16" ref="J37:J68">IF(I37="","",I$2/(I37)*$T$3)</f>
      </c>
      <c r="K37" s="56">
        <v>0.01357638889021473</v>
      </c>
      <c r="L37" s="59">
        <f aca="true" t="shared" si="17" ref="L37:L68">IF(K37="","",K$2/(K37)*$T$3)</f>
        <v>855.0724636846113</v>
      </c>
      <c r="M37" s="54"/>
      <c r="N37" s="55">
        <f aca="true" t="shared" si="18" ref="N37:N68">IF(M37="","",M$2/(M37)*$T$3)</f>
      </c>
      <c r="O37" s="56"/>
      <c r="P37" s="44">
        <f aca="true" t="shared" si="19" ref="P37:P68">IF(O37="","",O$2/(O37)*$T$3)</f>
      </c>
      <c r="Q37" s="52">
        <f aca="true" t="shared" si="20" ref="Q37:Q68">IF(B37="","",SUM(F37,H37,J37,L37,N37,P37))</f>
        <v>855.0724636846113</v>
      </c>
      <c r="R37" s="52">
        <f aca="true" t="shared" si="21" ref="R37:R68">IF(Q37="","",IF(COUNT(S37:X37)&lt;$T$2,Q37,IF(COUNT(S37:X37)=$T$2,Q37-MIN(S37:X37),Q37-MIN(S37:X37)-SMALL(S37:X37,2)-SMALL(S37:X37,3))))</f>
        <v>855.0724636846113</v>
      </c>
      <c r="S37" s="15">
        <f aca="true" t="shared" si="22" ref="S37:S68">IF(F37="",0,F37)</f>
        <v>0</v>
      </c>
      <c r="T37" s="15">
        <f aca="true" t="shared" si="23" ref="T37:T68">IF(H37="",0,H37)</f>
        <v>0</v>
      </c>
      <c r="U37" s="15">
        <f aca="true" t="shared" si="24" ref="U37:U68">IF(J37="",0,J37)</f>
        <v>0</v>
      </c>
      <c r="V37" s="15">
        <f aca="true" t="shared" si="25" ref="V37:V68">IF(L37="",0,L37)</f>
        <v>855.0724636846113</v>
      </c>
      <c r="W37" s="15">
        <f aca="true" t="shared" si="26" ref="W37:W68">IF(N37="",0,N37)</f>
        <v>0</v>
      </c>
      <c r="X37" s="15">
        <f aca="true" t="shared" si="27" ref="X37:X68">IF(P37="",0,P37)</f>
        <v>0</v>
      </c>
    </row>
    <row r="38" spans="1:24" s="24" customFormat="1" ht="12.75" customHeight="1">
      <c r="A38" s="12">
        <v>34</v>
      </c>
      <c r="B38" s="13" t="s">
        <v>737</v>
      </c>
      <c r="C38" s="14" t="s">
        <v>610</v>
      </c>
      <c r="D38" s="28"/>
      <c r="E38" s="53"/>
      <c r="F38" s="55">
        <f t="shared" si="14"/>
      </c>
      <c r="G38" s="56"/>
      <c r="H38" s="57">
        <f t="shared" si="15"/>
      </c>
      <c r="I38" s="53"/>
      <c r="J38" s="55">
        <f t="shared" si="16"/>
      </c>
      <c r="K38" s="56"/>
      <c r="L38" s="59">
        <f t="shared" si="17"/>
      </c>
      <c r="M38" s="54">
        <v>0.02736111111111111</v>
      </c>
      <c r="N38" s="55">
        <f t="shared" si="18"/>
        <v>854.0609137055837</v>
      </c>
      <c r="O38" s="56"/>
      <c r="P38" s="44">
        <f t="shared" si="19"/>
      </c>
      <c r="Q38" s="52">
        <f t="shared" si="20"/>
        <v>854.0609137055837</v>
      </c>
      <c r="R38" s="52">
        <f t="shared" si="21"/>
        <v>854.0609137055837</v>
      </c>
      <c r="S38" s="15">
        <f t="shared" si="22"/>
        <v>0</v>
      </c>
      <c r="T38" s="15">
        <f t="shared" si="23"/>
        <v>0</v>
      </c>
      <c r="U38" s="15">
        <f t="shared" si="24"/>
        <v>0</v>
      </c>
      <c r="V38" s="15">
        <f t="shared" si="25"/>
        <v>0</v>
      </c>
      <c r="W38" s="15">
        <f t="shared" si="26"/>
        <v>854.0609137055837</v>
      </c>
      <c r="X38" s="15">
        <f t="shared" si="27"/>
        <v>0</v>
      </c>
    </row>
    <row r="39" spans="1:24" s="24" customFormat="1" ht="12.75" customHeight="1">
      <c r="A39" s="12">
        <v>35</v>
      </c>
      <c r="B39" s="13" t="s">
        <v>738</v>
      </c>
      <c r="C39" s="14" t="s">
        <v>739</v>
      </c>
      <c r="D39" s="28"/>
      <c r="E39" s="53"/>
      <c r="F39" s="55">
        <f t="shared" si="14"/>
      </c>
      <c r="G39" s="56"/>
      <c r="H39" s="57">
        <f t="shared" si="15"/>
      </c>
      <c r="I39" s="53"/>
      <c r="J39" s="55">
        <f t="shared" si="16"/>
      </c>
      <c r="K39" s="56"/>
      <c r="L39" s="59">
        <f t="shared" si="17"/>
      </c>
      <c r="M39" s="54">
        <v>0.02815972222222222</v>
      </c>
      <c r="N39" s="55">
        <f t="shared" si="18"/>
        <v>829.8397040690506</v>
      </c>
      <c r="O39" s="56"/>
      <c r="P39" s="44">
        <f t="shared" si="19"/>
      </c>
      <c r="Q39" s="52">
        <f t="shared" si="20"/>
        <v>829.8397040690506</v>
      </c>
      <c r="R39" s="52">
        <f t="shared" si="21"/>
        <v>829.8397040690506</v>
      </c>
      <c r="S39" s="15">
        <f t="shared" si="22"/>
        <v>0</v>
      </c>
      <c r="T39" s="15">
        <f t="shared" si="23"/>
        <v>0</v>
      </c>
      <c r="U39" s="15">
        <f t="shared" si="24"/>
        <v>0</v>
      </c>
      <c r="V39" s="15">
        <f t="shared" si="25"/>
        <v>0</v>
      </c>
      <c r="W39" s="15">
        <f t="shared" si="26"/>
        <v>829.8397040690506</v>
      </c>
      <c r="X39" s="15">
        <f t="shared" si="27"/>
        <v>0</v>
      </c>
    </row>
    <row r="40" spans="1:24" s="24" customFormat="1" ht="12.75" customHeight="1">
      <c r="A40" s="12">
        <v>36</v>
      </c>
      <c r="B40" s="14" t="s">
        <v>205</v>
      </c>
      <c r="C40" s="14" t="s">
        <v>550</v>
      </c>
      <c r="D40" s="28"/>
      <c r="E40" s="53"/>
      <c r="F40" s="55">
        <f t="shared" si="14"/>
      </c>
      <c r="G40" s="56"/>
      <c r="H40" s="57">
        <f t="shared" si="15"/>
      </c>
      <c r="I40" s="53">
        <v>0.02241898148148148</v>
      </c>
      <c r="J40" s="55">
        <f t="shared" si="16"/>
        <v>823.954568921012</v>
      </c>
      <c r="K40" s="56"/>
      <c r="L40" s="59">
        <f t="shared" si="17"/>
      </c>
      <c r="M40" s="54"/>
      <c r="N40" s="55">
        <f t="shared" si="18"/>
      </c>
      <c r="O40" s="56"/>
      <c r="P40" s="44">
        <f t="shared" si="19"/>
      </c>
      <c r="Q40" s="52">
        <f t="shared" si="20"/>
        <v>823.954568921012</v>
      </c>
      <c r="R40" s="52">
        <f t="shared" si="21"/>
        <v>823.954568921012</v>
      </c>
      <c r="S40" s="15">
        <f t="shared" si="22"/>
        <v>0</v>
      </c>
      <c r="T40" s="15">
        <f t="shared" si="23"/>
        <v>0</v>
      </c>
      <c r="U40" s="15">
        <f t="shared" si="24"/>
        <v>823.954568921012</v>
      </c>
      <c r="V40" s="15">
        <f t="shared" si="25"/>
        <v>0</v>
      </c>
      <c r="W40" s="15">
        <f t="shared" si="26"/>
        <v>0</v>
      </c>
      <c r="X40" s="15">
        <f t="shared" si="27"/>
        <v>0</v>
      </c>
    </row>
    <row r="41" spans="1:24" s="24" customFormat="1" ht="12.75" customHeight="1">
      <c r="A41" s="12">
        <v>37</v>
      </c>
      <c r="B41" s="13" t="s">
        <v>478</v>
      </c>
      <c r="C41" s="73" t="s">
        <v>341</v>
      </c>
      <c r="D41" s="74"/>
      <c r="E41" s="53"/>
      <c r="F41" s="55">
        <f t="shared" si="14"/>
      </c>
      <c r="G41" s="56"/>
      <c r="H41" s="57">
        <f t="shared" si="15"/>
      </c>
      <c r="I41" s="53"/>
      <c r="J41" s="55">
        <f t="shared" si="16"/>
      </c>
      <c r="K41" s="56">
        <v>0.014340277783048805</v>
      </c>
      <c r="L41" s="59">
        <f t="shared" si="17"/>
        <v>809.5238092262545</v>
      </c>
      <c r="M41" s="54"/>
      <c r="N41" s="55">
        <f t="shared" si="18"/>
      </c>
      <c r="O41" s="56"/>
      <c r="P41" s="44">
        <f t="shared" si="19"/>
      </c>
      <c r="Q41" s="52">
        <f t="shared" si="20"/>
        <v>809.5238092262545</v>
      </c>
      <c r="R41" s="52">
        <f t="shared" si="21"/>
        <v>809.5238092262545</v>
      </c>
      <c r="S41" s="15">
        <f t="shared" si="22"/>
        <v>0</v>
      </c>
      <c r="T41" s="15">
        <f t="shared" si="23"/>
        <v>0</v>
      </c>
      <c r="U41" s="15">
        <f t="shared" si="24"/>
        <v>0</v>
      </c>
      <c r="V41" s="15">
        <f t="shared" si="25"/>
        <v>809.5238092262545</v>
      </c>
      <c r="W41" s="15">
        <f t="shared" si="26"/>
        <v>0</v>
      </c>
      <c r="X41" s="15">
        <f t="shared" si="27"/>
        <v>0</v>
      </c>
    </row>
    <row r="42" spans="1:24" s="24" customFormat="1" ht="12.75" customHeight="1">
      <c r="A42" s="12">
        <v>38</v>
      </c>
      <c r="B42" s="13" t="s">
        <v>740</v>
      </c>
      <c r="C42" s="14" t="s">
        <v>741</v>
      </c>
      <c r="D42" s="28"/>
      <c r="E42" s="53"/>
      <c r="F42" s="55">
        <f t="shared" si="14"/>
      </c>
      <c r="G42" s="56"/>
      <c r="H42" s="57">
        <f t="shared" si="15"/>
      </c>
      <c r="I42" s="53"/>
      <c r="J42" s="55">
        <f t="shared" si="16"/>
      </c>
      <c r="K42" s="56"/>
      <c r="L42" s="59">
        <f t="shared" si="17"/>
      </c>
      <c r="M42" s="54">
        <v>0.029131944444444446</v>
      </c>
      <c r="N42" s="55">
        <f t="shared" si="18"/>
        <v>802.145411203814</v>
      </c>
      <c r="O42" s="56"/>
      <c r="P42" s="44">
        <f t="shared" si="19"/>
      </c>
      <c r="Q42" s="52">
        <f t="shared" si="20"/>
        <v>802.145411203814</v>
      </c>
      <c r="R42" s="52">
        <f t="shared" si="21"/>
        <v>802.145411203814</v>
      </c>
      <c r="S42" s="15">
        <f t="shared" si="22"/>
        <v>0</v>
      </c>
      <c r="T42" s="15">
        <f t="shared" si="23"/>
        <v>0</v>
      </c>
      <c r="U42" s="15">
        <f t="shared" si="24"/>
        <v>0</v>
      </c>
      <c r="V42" s="15">
        <f t="shared" si="25"/>
        <v>0</v>
      </c>
      <c r="W42" s="15">
        <f t="shared" si="26"/>
        <v>802.145411203814</v>
      </c>
      <c r="X42" s="15">
        <f t="shared" si="27"/>
        <v>0</v>
      </c>
    </row>
    <row r="43" spans="1:24" s="24" customFormat="1" ht="12.75" customHeight="1">
      <c r="A43" s="12">
        <v>39</v>
      </c>
      <c r="B43" s="13" t="s">
        <v>292</v>
      </c>
      <c r="C43" s="73" t="s">
        <v>479</v>
      </c>
      <c r="D43" s="74"/>
      <c r="E43" s="53"/>
      <c r="F43" s="55">
        <f t="shared" si="14"/>
      </c>
      <c r="G43" s="56"/>
      <c r="H43" s="57">
        <f t="shared" si="15"/>
      </c>
      <c r="I43" s="53"/>
      <c r="J43" s="55">
        <f t="shared" si="16"/>
      </c>
      <c r="K43" s="56">
        <v>0.014583333329937886</v>
      </c>
      <c r="L43" s="59">
        <f t="shared" si="17"/>
        <v>796.0317462170866</v>
      </c>
      <c r="M43" s="54"/>
      <c r="N43" s="55">
        <f t="shared" si="18"/>
      </c>
      <c r="O43" s="56"/>
      <c r="P43" s="44">
        <f t="shared" si="19"/>
      </c>
      <c r="Q43" s="52">
        <f t="shared" si="20"/>
        <v>796.0317462170866</v>
      </c>
      <c r="R43" s="52">
        <f t="shared" si="21"/>
        <v>796.0317462170866</v>
      </c>
      <c r="S43" s="15">
        <f t="shared" si="22"/>
        <v>0</v>
      </c>
      <c r="T43" s="15">
        <f t="shared" si="23"/>
        <v>0</v>
      </c>
      <c r="U43" s="15">
        <f t="shared" si="24"/>
        <v>0</v>
      </c>
      <c r="V43" s="15">
        <f t="shared" si="25"/>
        <v>796.0317462170866</v>
      </c>
      <c r="W43" s="15">
        <f t="shared" si="26"/>
        <v>0</v>
      </c>
      <c r="X43" s="15">
        <f t="shared" si="27"/>
        <v>0</v>
      </c>
    </row>
    <row r="44" spans="1:24" s="24" customFormat="1" ht="12.75" customHeight="1">
      <c r="A44" s="12">
        <v>40</v>
      </c>
      <c r="B44" s="13" t="s">
        <v>645</v>
      </c>
      <c r="C44" s="14" t="s">
        <v>646</v>
      </c>
      <c r="D44" s="28" t="s">
        <v>639</v>
      </c>
      <c r="E44" s="53"/>
      <c r="F44" s="55">
        <f t="shared" si="14"/>
      </c>
      <c r="G44" s="56"/>
      <c r="H44" s="57">
        <f t="shared" si="15"/>
      </c>
      <c r="I44" s="53"/>
      <c r="J44" s="55">
        <f t="shared" si="16"/>
      </c>
      <c r="K44" s="56"/>
      <c r="L44" s="59">
        <f t="shared" si="17"/>
      </c>
      <c r="M44" s="54"/>
      <c r="N44" s="55">
        <f t="shared" si="18"/>
      </c>
      <c r="O44" s="56">
        <v>0.02079861111111111</v>
      </c>
      <c r="P44" s="44">
        <f t="shared" si="19"/>
        <v>785.7540345019477</v>
      </c>
      <c r="Q44" s="52">
        <f t="shared" si="20"/>
        <v>785.7540345019477</v>
      </c>
      <c r="R44" s="52">
        <f t="shared" si="21"/>
        <v>785.7540345019477</v>
      </c>
      <c r="S44" s="15">
        <f t="shared" si="22"/>
        <v>0</v>
      </c>
      <c r="T44" s="15">
        <f t="shared" si="23"/>
        <v>0</v>
      </c>
      <c r="U44" s="15">
        <f t="shared" si="24"/>
        <v>0</v>
      </c>
      <c r="V44" s="15">
        <f t="shared" si="25"/>
        <v>0</v>
      </c>
      <c r="W44" s="15">
        <f t="shared" si="26"/>
        <v>0</v>
      </c>
      <c r="X44" s="15">
        <f t="shared" si="27"/>
        <v>785.7540345019477</v>
      </c>
    </row>
    <row r="45" spans="1:25" s="24" customFormat="1" ht="12.75" customHeight="1">
      <c r="A45" s="12">
        <v>41</v>
      </c>
      <c r="B45" s="13" t="s">
        <v>347</v>
      </c>
      <c r="C45" s="87" t="s">
        <v>357</v>
      </c>
      <c r="D45" s="87" t="s">
        <v>289</v>
      </c>
      <c r="E45" s="53"/>
      <c r="F45" s="55">
        <f t="shared" si="14"/>
      </c>
      <c r="G45" s="56">
        <v>0.022569444444444444</v>
      </c>
      <c r="H45" s="57">
        <f t="shared" si="15"/>
        <v>784.6153846153846</v>
      </c>
      <c r="I45" s="53"/>
      <c r="J45" s="55">
        <f t="shared" si="16"/>
      </c>
      <c r="K45" s="56"/>
      <c r="L45" s="59">
        <f t="shared" si="17"/>
      </c>
      <c r="M45" s="54"/>
      <c r="N45" s="55">
        <f t="shared" si="18"/>
      </c>
      <c r="O45" s="56"/>
      <c r="P45" s="44">
        <f t="shared" si="19"/>
      </c>
      <c r="Q45" s="52">
        <f t="shared" si="20"/>
        <v>784.6153846153846</v>
      </c>
      <c r="R45" s="52">
        <f t="shared" si="21"/>
        <v>784.6153846153846</v>
      </c>
      <c r="S45" s="15">
        <f t="shared" si="22"/>
        <v>0</v>
      </c>
      <c r="T45" s="15">
        <f t="shared" si="23"/>
        <v>784.6153846153846</v>
      </c>
      <c r="U45" s="15">
        <f t="shared" si="24"/>
        <v>0</v>
      </c>
      <c r="V45" s="15">
        <f t="shared" si="25"/>
        <v>0</v>
      </c>
      <c r="W45" s="15">
        <f t="shared" si="26"/>
        <v>0</v>
      </c>
      <c r="X45" s="15">
        <f t="shared" si="27"/>
        <v>0</v>
      </c>
      <c r="Y45" s="42"/>
    </row>
    <row r="46" spans="1:25" s="24" customFormat="1" ht="12.75" customHeight="1">
      <c r="A46" s="12">
        <v>42</v>
      </c>
      <c r="B46" s="13" t="s">
        <v>224</v>
      </c>
      <c r="C46" s="87" t="s">
        <v>358</v>
      </c>
      <c r="D46" s="87" t="s">
        <v>289</v>
      </c>
      <c r="E46" s="53"/>
      <c r="F46" s="55">
        <f t="shared" si="14"/>
      </c>
      <c r="G46" s="56">
        <v>0.022777777777777775</v>
      </c>
      <c r="H46" s="57">
        <f t="shared" si="15"/>
        <v>777.439024390244</v>
      </c>
      <c r="I46" s="53"/>
      <c r="J46" s="55">
        <f t="shared" si="16"/>
      </c>
      <c r="K46" s="56"/>
      <c r="L46" s="59">
        <f t="shared" si="17"/>
      </c>
      <c r="M46" s="54"/>
      <c r="N46" s="55">
        <f t="shared" si="18"/>
      </c>
      <c r="O46" s="56"/>
      <c r="P46" s="44">
        <f t="shared" si="19"/>
      </c>
      <c r="Q46" s="52">
        <f t="shared" si="20"/>
        <v>777.439024390244</v>
      </c>
      <c r="R46" s="52">
        <f t="shared" si="21"/>
        <v>777.439024390244</v>
      </c>
      <c r="S46" s="15">
        <f t="shared" si="22"/>
        <v>0</v>
      </c>
      <c r="T46" s="15">
        <f t="shared" si="23"/>
        <v>777.439024390244</v>
      </c>
      <c r="U46" s="15">
        <f t="shared" si="24"/>
        <v>0</v>
      </c>
      <c r="V46" s="15">
        <f t="shared" si="25"/>
        <v>0</v>
      </c>
      <c r="W46" s="15">
        <f t="shared" si="26"/>
        <v>0</v>
      </c>
      <c r="X46" s="15">
        <f t="shared" si="27"/>
        <v>0</v>
      </c>
      <c r="Y46" s="42"/>
    </row>
    <row r="47" spans="1:24" s="24" customFormat="1" ht="12.75" customHeight="1">
      <c r="A47" s="12">
        <v>43</v>
      </c>
      <c r="B47" s="13" t="s">
        <v>742</v>
      </c>
      <c r="C47" s="14" t="s">
        <v>743</v>
      </c>
      <c r="D47" s="28"/>
      <c r="E47" s="53"/>
      <c r="F47" s="55">
        <f t="shared" si="14"/>
      </c>
      <c r="G47" s="56"/>
      <c r="H47" s="57">
        <f t="shared" si="15"/>
      </c>
      <c r="I47" s="53"/>
      <c r="J47" s="55">
        <f t="shared" si="16"/>
      </c>
      <c r="K47" s="56"/>
      <c r="L47" s="59">
        <f t="shared" si="17"/>
      </c>
      <c r="M47" s="54">
        <v>0.03008101851851852</v>
      </c>
      <c r="N47" s="55">
        <f t="shared" si="18"/>
        <v>776.837245094267</v>
      </c>
      <c r="O47" s="56"/>
      <c r="P47" s="44">
        <f t="shared" si="19"/>
      </c>
      <c r="Q47" s="52">
        <f t="shared" si="20"/>
        <v>776.837245094267</v>
      </c>
      <c r="R47" s="52">
        <f t="shared" si="21"/>
        <v>776.837245094267</v>
      </c>
      <c r="S47" s="15">
        <f t="shared" si="22"/>
        <v>0</v>
      </c>
      <c r="T47" s="15">
        <f t="shared" si="23"/>
        <v>0</v>
      </c>
      <c r="U47" s="15">
        <f t="shared" si="24"/>
        <v>0</v>
      </c>
      <c r="V47" s="15">
        <f t="shared" si="25"/>
        <v>0</v>
      </c>
      <c r="W47" s="15">
        <f t="shared" si="26"/>
        <v>776.837245094267</v>
      </c>
      <c r="X47" s="15">
        <f t="shared" si="27"/>
        <v>0</v>
      </c>
    </row>
    <row r="48" spans="1:24" s="24" customFormat="1" ht="12.75" customHeight="1">
      <c r="A48" s="12">
        <v>44</v>
      </c>
      <c r="B48" s="13" t="s">
        <v>480</v>
      </c>
      <c r="C48" s="73" t="s">
        <v>479</v>
      </c>
      <c r="D48" s="74"/>
      <c r="E48" s="53"/>
      <c r="F48" s="55">
        <f t="shared" si="14"/>
      </c>
      <c r="G48" s="56"/>
      <c r="H48" s="57">
        <f t="shared" si="15"/>
      </c>
      <c r="I48" s="53"/>
      <c r="J48" s="55">
        <f t="shared" si="16"/>
      </c>
      <c r="K48" s="56">
        <v>0.014976851853134576</v>
      </c>
      <c r="L48" s="59">
        <f t="shared" si="17"/>
        <v>775.1159195626707</v>
      </c>
      <c r="M48" s="54"/>
      <c r="N48" s="55">
        <f t="shared" si="18"/>
      </c>
      <c r="O48" s="56"/>
      <c r="P48" s="44">
        <f t="shared" si="19"/>
      </c>
      <c r="Q48" s="52">
        <f t="shared" si="20"/>
        <v>775.1159195626707</v>
      </c>
      <c r="R48" s="52">
        <f t="shared" si="21"/>
        <v>775.1159195626707</v>
      </c>
      <c r="S48" s="15">
        <f t="shared" si="22"/>
        <v>0</v>
      </c>
      <c r="T48" s="15">
        <f t="shared" si="23"/>
        <v>0</v>
      </c>
      <c r="U48" s="15">
        <f t="shared" si="24"/>
        <v>0</v>
      </c>
      <c r="V48" s="15">
        <f t="shared" si="25"/>
        <v>775.1159195626707</v>
      </c>
      <c r="W48" s="15">
        <f t="shared" si="26"/>
        <v>0</v>
      </c>
      <c r="X48" s="15">
        <f t="shared" si="27"/>
        <v>0</v>
      </c>
    </row>
    <row r="49" spans="1:24" s="24" customFormat="1" ht="12.75" customHeight="1">
      <c r="A49" s="12">
        <v>45</v>
      </c>
      <c r="B49" s="13" t="s">
        <v>481</v>
      </c>
      <c r="C49" s="73" t="s">
        <v>482</v>
      </c>
      <c r="D49" s="74"/>
      <c r="E49" s="53"/>
      <c r="F49" s="55">
        <f t="shared" si="14"/>
      </c>
      <c r="G49" s="56"/>
      <c r="H49" s="57">
        <f t="shared" si="15"/>
      </c>
      <c r="I49" s="53"/>
      <c r="J49" s="55">
        <f t="shared" si="16"/>
      </c>
      <c r="K49" s="56">
        <v>0.015416666661622003</v>
      </c>
      <c r="L49" s="59">
        <f t="shared" si="17"/>
        <v>753.0030032494017</v>
      </c>
      <c r="M49" s="54"/>
      <c r="N49" s="55">
        <f t="shared" si="18"/>
      </c>
      <c r="O49" s="56"/>
      <c r="P49" s="44">
        <f t="shared" si="19"/>
      </c>
      <c r="Q49" s="52">
        <f t="shared" si="20"/>
        <v>753.0030032494017</v>
      </c>
      <c r="R49" s="52">
        <f t="shared" si="21"/>
        <v>753.0030032494017</v>
      </c>
      <c r="S49" s="15">
        <f t="shared" si="22"/>
        <v>0</v>
      </c>
      <c r="T49" s="15">
        <f t="shared" si="23"/>
        <v>0</v>
      </c>
      <c r="U49" s="15">
        <f t="shared" si="24"/>
        <v>0</v>
      </c>
      <c r="V49" s="15">
        <f t="shared" si="25"/>
        <v>753.0030032494017</v>
      </c>
      <c r="W49" s="15">
        <f t="shared" si="26"/>
        <v>0</v>
      </c>
      <c r="X49" s="15">
        <f t="shared" si="27"/>
        <v>0</v>
      </c>
    </row>
    <row r="50" spans="1:24" s="24" customFormat="1" ht="12.75" customHeight="1">
      <c r="A50" s="12">
        <v>46</v>
      </c>
      <c r="B50" s="14" t="s">
        <v>293</v>
      </c>
      <c r="C50" s="14" t="s">
        <v>224</v>
      </c>
      <c r="D50" s="28"/>
      <c r="E50" s="53"/>
      <c r="F50" s="55">
        <f t="shared" si="14"/>
      </c>
      <c r="G50" s="56"/>
      <c r="H50" s="57">
        <f t="shared" si="15"/>
      </c>
      <c r="I50" s="53">
        <v>0.024687499999999998</v>
      </c>
      <c r="J50" s="55">
        <f t="shared" si="16"/>
        <v>748.241912798875</v>
      </c>
      <c r="K50" s="56"/>
      <c r="L50" s="59">
        <f t="shared" si="17"/>
      </c>
      <c r="M50" s="54"/>
      <c r="N50" s="55">
        <f t="shared" si="18"/>
      </c>
      <c r="O50" s="56"/>
      <c r="P50" s="44">
        <f t="shared" si="19"/>
      </c>
      <c r="Q50" s="52">
        <f t="shared" si="20"/>
        <v>748.241912798875</v>
      </c>
      <c r="R50" s="52">
        <f t="shared" si="21"/>
        <v>748.241912798875</v>
      </c>
      <c r="S50" s="15">
        <f t="shared" si="22"/>
        <v>0</v>
      </c>
      <c r="T50" s="15">
        <f t="shared" si="23"/>
        <v>0</v>
      </c>
      <c r="U50" s="15">
        <f t="shared" si="24"/>
        <v>748.241912798875</v>
      </c>
      <c r="V50" s="15">
        <f t="shared" si="25"/>
        <v>0</v>
      </c>
      <c r="W50" s="15">
        <f t="shared" si="26"/>
        <v>0</v>
      </c>
      <c r="X50" s="15">
        <f t="shared" si="27"/>
        <v>0</v>
      </c>
    </row>
    <row r="51" spans="1:24" s="24" customFormat="1" ht="12.75" customHeight="1">
      <c r="A51" s="12">
        <v>47</v>
      </c>
      <c r="B51" s="13" t="s">
        <v>49</v>
      </c>
      <c r="C51" s="14" t="s">
        <v>132</v>
      </c>
      <c r="D51" s="28"/>
      <c r="E51" s="53"/>
      <c r="F51" s="55">
        <f t="shared" si="14"/>
      </c>
      <c r="G51" s="56"/>
      <c r="H51" s="57">
        <f t="shared" si="15"/>
      </c>
      <c r="I51" s="53"/>
      <c r="J51" s="55">
        <f t="shared" si="16"/>
      </c>
      <c r="K51" s="56"/>
      <c r="L51" s="59">
        <f t="shared" si="17"/>
      </c>
      <c r="M51" s="54"/>
      <c r="N51" s="55">
        <f t="shared" si="18"/>
      </c>
      <c r="O51" s="56">
        <v>0.02200231481481482</v>
      </c>
      <c r="P51" s="44">
        <f t="shared" si="19"/>
        <v>742.7669647553919</v>
      </c>
      <c r="Q51" s="52">
        <f t="shared" si="20"/>
        <v>742.7669647553919</v>
      </c>
      <c r="R51" s="52">
        <f t="shared" si="21"/>
        <v>742.7669647553919</v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0</v>
      </c>
      <c r="W51" s="15">
        <f t="shared" si="26"/>
        <v>0</v>
      </c>
      <c r="X51" s="15">
        <f t="shared" si="27"/>
        <v>742.7669647553919</v>
      </c>
    </row>
    <row r="52" spans="1:24" s="24" customFormat="1" ht="12.75" customHeight="1">
      <c r="A52" s="12">
        <v>48</v>
      </c>
      <c r="B52" s="13" t="s">
        <v>744</v>
      </c>
      <c r="C52" s="14" t="s">
        <v>745</v>
      </c>
      <c r="D52" s="28"/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>
        <v>0.031504629629629625</v>
      </c>
      <c r="N52" s="55">
        <f t="shared" si="18"/>
        <v>741.7340191036004</v>
      </c>
      <c r="O52" s="56"/>
      <c r="P52" s="44">
        <f t="shared" si="19"/>
      </c>
      <c r="Q52" s="52">
        <f t="shared" si="20"/>
        <v>741.7340191036004</v>
      </c>
      <c r="R52" s="52">
        <f t="shared" si="21"/>
        <v>741.7340191036004</v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741.7340191036004</v>
      </c>
      <c r="X52" s="15">
        <f t="shared" si="27"/>
        <v>0</v>
      </c>
    </row>
    <row r="53" spans="1:24" s="24" customFormat="1" ht="12.75" customHeight="1">
      <c r="A53" s="12">
        <v>49</v>
      </c>
      <c r="B53" s="13" t="s">
        <v>140</v>
      </c>
      <c r="C53" s="94" t="s">
        <v>483</v>
      </c>
      <c r="D53" s="28"/>
      <c r="E53" s="53"/>
      <c r="F53" s="55">
        <f t="shared" si="14"/>
      </c>
      <c r="G53" s="56"/>
      <c r="H53" s="57">
        <f t="shared" si="15"/>
      </c>
      <c r="I53" s="53"/>
      <c r="J53" s="55">
        <f t="shared" si="16"/>
      </c>
      <c r="K53" s="56">
        <v>0.015752314815472346</v>
      </c>
      <c r="L53" s="59">
        <f t="shared" si="17"/>
        <v>736.9581189993629</v>
      </c>
      <c r="M53" s="54"/>
      <c r="N53" s="55">
        <f t="shared" si="18"/>
      </c>
      <c r="O53" s="56"/>
      <c r="P53" s="44">
        <f t="shared" si="19"/>
      </c>
      <c r="Q53" s="52">
        <f t="shared" si="20"/>
        <v>736.9581189993629</v>
      </c>
      <c r="R53" s="52">
        <f t="shared" si="21"/>
        <v>736.9581189993629</v>
      </c>
      <c r="S53" s="15">
        <f t="shared" si="22"/>
        <v>0</v>
      </c>
      <c r="T53" s="15">
        <f t="shared" si="23"/>
        <v>0</v>
      </c>
      <c r="U53" s="15">
        <f t="shared" si="24"/>
        <v>0</v>
      </c>
      <c r="V53" s="15">
        <f t="shared" si="25"/>
        <v>736.9581189993629</v>
      </c>
      <c r="W53" s="15">
        <f t="shared" si="26"/>
        <v>0</v>
      </c>
      <c r="X53" s="15">
        <f t="shared" si="27"/>
        <v>0</v>
      </c>
    </row>
    <row r="54" spans="1:24" s="24" customFormat="1" ht="12.75" customHeight="1">
      <c r="A54" s="12">
        <v>50</v>
      </c>
      <c r="B54" s="13" t="s">
        <v>346</v>
      </c>
      <c r="C54" s="14" t="s">
        <v>413</v>
      </c>
      <c r="D54" s="28"/>
      <c r="E54" s="53"/>
      <c r="F54" s="55">
        <f t="shared" si="14"/>
      </c>
      <c r="G54" s="56"/>
      <c r="H54" s="57">
        <f t="shared" si="15"/>
      </c>
      <c r="I54" s="53"/>
      <c r="J54" s="55">
        <f t="shared" si="16"/>
      </c>
      <c r="K54" s="56">
        <v>0.01576388888497604</v>
      </c>
      <c r="L54" s="59">
        <f t="shared" si="17"/>
        <v>736.4170339566524</v>
      </c>
      <c r="M54" s="54"/>
      <c r="N54" s="55">
        <f t="shared" si="18"/>
      </c>
      <c r="O54" s="56"/>
      <c r="P54" s="44">
        <f t="shared" si="19"/>
      </c>
      <c r="Q54" s="52">
        <f t="shared" si="20"/>
        <v>736.4170339566524</v>
      </c>
      <c r="R54" s="52">
        <f t="shared" si="21"/>
        <v>736.4170339566524</v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736.4170339566524</v>
      </c>
      <c r="W54" s="15">
        <f t="shared" si="26"/>
        <v>0</v>
      </c>
      <c r="X54" s="15">
        <f t="shared" si="27"/>
        <v>0</v>
      </c>
    </row>
    <row r="55" spans="1:24" s="24" customFormat="1" ht="12.75" customHeight="1">
      <c r="A55" s="12">
        <v>51</v>
      </c>
      <c r="B55" s="13" t="s">
        <v>686</v>
      </c>
      <c r="C55" s="14" t="s">
        <v>746</v>
      </c>
      <c r="D55" s="28"/>
      <c r="E55" s="53"/>
      <c r="F55" s="55">
        <f t="shared" si="14"/>
      </c>
      <c r="G55" s="56"/>
      <c r="H55" s="57">
        <f t="shared" si="15"/>
      </c>
      <c r="I55" s="53"/>
      <c r="J55" s="55">
        <f t="shared" si="16"/>
      </c>
      <c r="K55" s="56"/>
      <c r="L55" s="59">
        <f t="shared" si="17"/>
      </c>
      <c r="M55" s="54">
        <v>0.03190972222222222</v>
      </c>
      <c r="N55" s="55">
        <f t="shared" si="18"/>
        <v>732.3177366702938</v>
      </c>
      <c r="O55" s="56"/>
      <c r="P55" s="44">
        <f t="shared" si="19"/>
      </c>
      <c r="Q55" s="52">
        <f t="shared" si="20"/>
        <v>732.3177366702938</v>
      </c>
      <c r="R55" s="52">
        <f t="shared" si="21"/>
        <v>732.3177366702938</v>
      </c>
      <c r="S55" s="15">
        <f t="shared" si="22"/>
        <v>0</v>
      </c>
      <c r="T55" s="15">
        <f t="shared" si="23"/>
        <v>0</v>
      </c>
      <c r="U55" s="15">
        <f t="shared" si="24"/>
        <v>0</v>
      </c>
      <c r="V55" s="15">
        <f t="shared" si="25"/>
        <v>0</v>
      </c>
      <c r="W55" s="15">
        <f t="shared" si="26"/>
        <v>732.3177366702938</v>
      </c>
      <c r="X55" s="15">
        <f t="shared" si="27"/>
        <v>0</v>
      </c>
    </row>
    <row r="56" spans="1:24" s="24" customFormat="1" ht="12.75" customHeight="1">
      <c r="A56" s="12">
        <v>52</v>
      </c>
      <c r="B56" s="13" t="s">
        <v>293</v>
      </c>
      <c r="C56" s="14" t="s">
        <v>484</v>
      </c>
      <c r="D56" s="28"/>
      <c r="E56" s="53"/>
      <c r="F56" s="55">
        <f t="shared" si="14"/>
      </c>
      <c r="G56" s="56"/>
      <c r="H56" s="57">
        <f t="shared" si="15"/>
      </c>
      <c r="I56" s="53"/>
      <c r="J56" s="55">
        <f t="shared" si="16"/>
      </c>
      <c r="K56" s="56">
        <v>0.01594907407707069</v>
      </c>
      <c r="L56" s="59">
        <f t="shared" si="17"/>
        <v>727.8664730127357</v>
      </c>
      <c r="M56" s="54"/>
      <c r="N56" s="55">
        <f t="shared" si="18"/>
      </c>
      <c r="O56" s="56"/>
      <c r="P56" s="44">
        <f t="shared" si="19"/>
      </c>
      <c r="Q56" s="52">
        <f t="shared" si="20"/>
        <v>727.8664730127357</v>
      </c>
      <c r="R56" s="52">
        <f t="shared" si="21"/>
        <v>727.8664730127357</v>
      </c>
      <c r="S56" s="15">
        <f t="shared" si="22"/>
        <v>0</v>
      </c>
      <c r="T56" s="15">
        <f t="shared" si="23"/>
        <v>0</v>
      </c>
      <c r="U56" s="15">
        <f t="shared" si="24"/>
        <v>0</v>
      </c>
      <c r="V56" s="15">
        <f t="shared" si="25"/>
        <v>727.8664730127357</v>
      </c>
      <c r="W56" s="15">
        <f t="shared" si="26"/>
        <v>0</v>
      </c>
      <c r="X56" s="15">
        <f t="shared" si="27"/>
        <v>0</v>
      </c>
    </row>
    <row r="57" spans="1:24" s="24" customFormat="1" ht="12.75" customHeight="1">
      <c r="A57" s="12">
        <v>53</v>
      </c>
      <c r="B57" s="13" t="s">
        <v>237</v>
      </c>
      <c r="C57" s="14" t="s">
        <v>747</v>
      </c>
      <c r="D57" s="28"/>
      <c r="E57" s="53"/>
      <c r="F57" s="55">
        <f t="shared" si="14"/>
      </c>
      <c r="G57" s="56"/>
      <c r="H57" s="57">
        <f t="shared" si="15"/>
      </c>
      <c r="I57" s="53"/>
      <c r="J57" s="55">
        <f t="shared" si="16"/>
      </c>
      <c r="K57" s="56"/>
      <c r="L57" s="59">
        <f t="shared" si="17"/>
      </c>
      <c r="M57" s="54">
        <v>0.03217592592592593</v>
      </c>
      <c r="N57" s="55">
        <f t="shared" si="18"/>
        <v>726.2589928057554</v>
      </c>
      <c r="O57" s="56"/>
      <c r="P57" s="44">
        <f t="shared" si="19"/>
      </c>
      <c r="Q57" s="52">
        <f t="shared" si="20"/>
        <v>726.2589928057554</v>
      </c>
      <c r="R57" s="52">
        <f t="shared" si="21"/>
        <v>726.2589928057554</v>
      </c>
      <c r="S57" s="15">
        <f t="shared" si="22"/>
        <v>0</v>
      </c>
      <c r="T57" s="15">
        <f t="shared" si="23"/>
        <v>0</v>
      </c>
      <c r="U57" s="15">
        <f t="shared" si="24"/>
        <v>0</v>
      </c>
      <c r="V57" s="15">
        <f t="shared" si="25"/>
        <v>0</v>
      </c>
      <c r="W57" s="15">
        <f t="shared" si="26"/>
        <v>726.2589928057554</v>
      </c>
      <c r="X57" s="15">
        <f t="shared" si="27"/>
        <v>0</v>
      </c>
    </row>
    <row r="58" spans="1:24" s="24" customFormat="1" ht="12.75" customHeight="1">
      <c r="A58" s="12">
        <v>54</v>
      </c>
      <c r="B58" s="13" t="s">
        <v>748</v>
      </c>
      <c r="C58" s="14" t="s">
        <v>357</v>
      </c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/>
      <c r="L58" s="59">
        <f t="shared" si="17"/>
      </c>
      <c r="M58" s="54">
        <v>0.032233796296296295</v>
      </c>
      <c r="N58" s="55">
        <f t="shared" si="18"/>
        <v>724.9551166965889</v>
      </c>
      <c r="O58" s="56"/>
      <c r="P58" s="44">
        <f t="shared" si="19"/>
      </c>
      <c r="Q58" s="52">
        <f t="shared" si="20"/>
        <v>724.9551166965889</v>
      </c>
      <c r="R58" s="52">
        <f t="shared" si="21"/>
        <v>724.9551166965889</v>
      </c>
      <c r="S58" s="15">
        <f t="shared" si="22"/>
        <v>0</v>
      </c>
      <c r="T58" s="15">
        <f t="shared" si="23"/>
        <v>0</v>
      </c>
      <c r="U58" s="15">
        <f t="shared" si="24"/>
        <v>0</v>
      </c>
      <c r="V58" s="15">
        <f t="shared" si="25"/>
        <v>0</v>
      </c>
      <c r="W58" s="15">
        <f t="shared" si="26"/>
        <v>724.9551166965889</v>
      </c>
      <c r="X58" s="15">
        <f t="shared" si="27"/>
        <v>0</v>
      </c>
    </row>
    <row r="59" spans="1:24" s="24" customFormat="1" ht="12.75" customHeight="1">
      <c r="A59" s="12">
        <v>55</v>
      </c>
      <c r="B59" s="13" t="s">
        <v>302</v>
      </c>
      <c r="C59" s="14" t="s">
        <v>749</v>
      </c>
      <c r="D59" s="28"/>
      <c r="E59" s="53"/>
      <c r="F59" s="55">
        <f t="shared" si="14"/>
      </c>
      <c r="G59" s="56"/>
      <c r="H59" s="57">
        <f t="shared" si="15"/>
      </c>
      <c r="I59" s="53"/>
      <c r="J59" s="55">
        <f t="shared" si="16"/>
      </c>
      <c r="K59" s="56"/>
      <c r="L59" s="59">
        <f t="shared" si="17"/>
      </c>
      <c r="M59" s="54">
        <v>0.03228009259259259</v>
      </c>
      <c r="N59" s="55">
        <f t="shared" si="18"/>
        <v>723.9153818572966</v>
      </c>
      <c r="O59" s="56"/>
      <c r="P59" s="44">
        <f t="shared" si="19"/>
      </c>
      <c r="Q59" s="52">
        <f t="shared" si="20"/>
        <v>723.9153818572966</v>
      </c>
      <c r="R59" s="52">
        <f t="shared" si="21"/>
        <v>723.9153818572966</v>
      </c>
      <c r="S59" s="15">
        <f t="shared" si="22"/>
        <v>0</v>
      </c>
      <c r="T59" s="15">
        <f t="shared" si="23"/>
        <v>0</v>
      </c>
      <c r="U59" s="15">
        <f t="shared" si="24"/>
        <v>0</v>
      </c>
      <c r="V59" s="15">
        <f t="shared" si="25"/>
        <v>0</v>
      </c>
      <c r="W59" s="15">
        <f t="shared" si="26"/>
        <v>723.9153818572966</v>
      </c>
      <c r="X59" s="15">
        <f t="shared" si="27"/>
        <v>0</v>
      </c>
    </row>
    <row r="60" spans="1:25" s="24" customFormat="1" ht="12.75" customHeight="1">
      <c r="A60" s="12">
        <v>56</v>
      </c>
      <c r="B60" s="13" t="s">
        <v>109</v>
      </c>
      <c r="C60" s="87" t="s">
        <v>359</v>
      </c>
      <c r="D60" s="87" t="s">
        <v>289</v>
      </c>
      <c r="E60" s="53"/>
      <c r="F60" s="55">
        <f t="shared" si="14"/>
      </c>
      <c r="G60" s="56">
        <v>0.02478009259259259</v>
      </c>
      <c r="H60" s="57">
        <f t="shared" si="15"/>
        <v>714.619336758524</v>
      </c>
      <c r="I60" s="53"/>
      <c r="J60" s="55">
        <f t="shared" si="16"/>
      </c>
      <c r="K60" s="56"/>
      <c r="L60" s="59">
        <f t="shared" si="17"/>
      </c>
      <c r="M60" s="54"/>
      <c r="N60" s="55">
        <f t="shared" si="18"/>
      </c>
      <c r="O60" s="56"/>
      <c r="P60" s="44">
        <f t="shared" si="19"/>
      </c>
      <c r="Q60" s="52">
        <f t="shared" si="20"/>
        <v>714.619336758524</v>
      </c>
      <c r="R60" s="52">
        <f t="shared" si="21"/>
        <v>714.619336758524</v>
      </c>
      <c r="S60" s="15">
        <f t="shared" si="22"/>
        <v>0</v>
      </c>
      <c r="T60" s="15">
        <f t="shared" si="23"/>
        <v>714.619336758524</v>
      </c>
      <c r="U60" s="15">
        <f t="shared" si="24"/>
        <v>0</v>
      </c>
      <c r="V60" s="15">
        <f t="shared" si="25"/>
        <v>0</v>
      </c>
      <c r="W60" s="15">
        <f t="shared" si="26"/>
        <v>0</v>
      </c>
      <c r="X60" s="15">
        <f t="shared" si="27"/>
        <v>0</v>
      </c>
      <c r="Y60" s="42"/>
    </row>
    <row r="61" spans="1:24" s="24" customFormat="1" ht="12.75" customHeight="1">
      <c r="A61" s="12">
        <v>57</v>
      </c>
      <c r="B61" s="13" t="s">
        <v>49</v>
      </c>
      <c r="C61" s="14" t="s">
        <v>485</v>
      </c>
      <c r="D61" s="28"/>
      <c r="E61" s="53"/>
      <c r="F61" s="55">
        <f t="shared" si="14"/>
      </c>
      <c r="G61" s="56"/>
      <c r="H61" s="57">
        <f t="shared" si="15"/>
      </c>
      <c r="I61" s="53"/>
      <c r="J61" s="55">
        <f t="shared" si="16"/>
      </c>
      <c r="K61" s="56">
        <v>0.01626157407736173</v>
      </c>
      <c r="L61" s="59">
        <f t="shared" si="17"/>
        <v>713.8790034143916</v>
      </c>
      <c r="M61" s="54"/>
      <c r="N61" s="55">
        <f t="shared" si="18"/>
      </c>
      <c r="O61" s="56"/>
      <c r="P61" s="44">
        <f t="shared" si="19"/>
      </c>
      <c r="Q61" s="52">
        <f t="shared" si="20"/>
        <v>713.8790034143916</v>
      </c>
      <c r="R61" s="52">
        <f t="shared" si="21"/>
        <v>713.8790034143916</v>
      </c>
      <c r="S61" s="15">
        <f t="shared" si="22"/>
        <v>0</v>
      </c>
      <c r="T61" s="15">
        <f t="shared" si="23"/>
        <v>0</v>
      </c>
      <c r="U61" s="15">
        <f t="shared" si="24"/>
        <v>0</v>
      </c>
      <c r="V61" s="15">
        <f t="shared" si="25"/>
        <v>713.8790034143916</v>
      </c>
      <c r="W61" s="15">
        <f t="shared" si="26"/>
        <v>0</v>
      </c>
      <c r="X61" s="15">
        <f t="shared" si="27"/>
        <v>0</v>
      </c>
    </row>
    <row r="62" spans="1:25" s="24" customFormat="1" ht="12.75" customHeight="1">
      <c r="A62" s="12">
        <v>58</v>
      </c>
      <c r="B62" s="13" t="s">
        <v>348</v>
      </c>
      <c r="C62" s="87" t="s">
        <v>360</v>
      </c>
      <c r="D62" s="87" t="s">
        <v>344</v>
      </c>
      <c r="E62" s="53"/>
      <c r="F62" s="55">
        <f t="shared" si="14"/>
      </c>
      <c r="G62" s="56">
        <v>0.024907407407407406</v>
      </c>
      <c r="H62" s="57">
        <f t="shared" si="15"/>
        <v>710.9665427509294</v>
      </c>
      <c r="I62" s="53"/>
      <c r="J62" s="55">
        <f t="shared" si="16"/>
      </c>
      <c r="K62" s="56"/>
      <c r="L62" s="59">
        <f t="shared" si="17"/>
      </c>
      <c r="M62" s="54"/>
      <c r="N62" s="55">
        <f t="shared" si="18"/>
      </c>
      <c r="O62" s="56"/>
      <c r="P62" s="44">
        <f t="shared" si="19"/>
      </c>
      <c r="Q62" s="52">
        <f t="shared" si="20"/>
        <v>710.9665427509294</v>
      </c>
      <c r="R62" s="52">
        <f t="shared" si="21"/>
        <v>710.9665427509294</v>
      </c>
      <c r="S62" s="15">
        <f t="shared" si="22"/>
        <v>0</v>
      </c>
      <c r="T62" s="15">
        <f t="shared" si="23"/>
        <v>710.9665427509294</v>
      </c>
      <c r="U62" s="15">
        <f t="shared" si="24"/>
        <v>0</v>
      </c>
      <c r="V62" s="15">
        <f t="shared" si="25"/>
        <v>0</v>
      </c>
      <c r="W62" s="15">
        <f t="shared" si="26"/>
        <v>0</v>
      </c>
      <c r="X62" s="15">
        <f t="shared" si="27"/>
        <v>0</v>
      </c>
      <c r="Y62" s="42"/>
    </row>
    <row r="63" spans="1:24" s="24" customFormat="1" ht="12.75" customHeight="1">
      <c r="A63" s="12">
        <v>59</v>
      </c>
      <c r="B63" s="14" t="s">
        <v>84</v>
      </c>
      <c r="C63" s="14" t="s">
        <v>83</v>
      </c>
      <c r="D63" s="28" t="s">
        <v>27</v>
      </c>
      <c r="E63" s="53"/>
      <c r="F63" s="55">
        <f t="shared" si="14"/>
      </c>
      <c r="G63" s="56"/>
      <c r="H63" s="57">
        <f t="shared" si="15"/>
      </c>
      <c r="I63" s="53">
        <v>0.026631944444444444</v>
      </c>
      <c r="J63" s="55">
        <f t="shared" si="16"/>
        <v>693.6114732724902</v>
      </c>
      <c r="K63" s="56"/>
      <c r="L63" s="59">
        <f t="shared" si="17"/>
      </c>
      <c r="M63" s="54"/>
      <c r="N63" s="55">
        <f t="shared" si="18"/>
      </c>
      <c r="O63" s="56"/>
      <c r="P63" s="44">
        <f t="shared" si="19"/>
      </c>
      <c r="Q63" s="52">
        <f t="shared" si="20"/>
        <v>693.6114732724902</v>
      </c>
      <c r="R63" s="52">
        <f t="shared" si="21"/>
        <v>693.6114732724902</v>
      </c>
      <c r="S63" s="15">
        <f t="shared" si="22"/>
        <v>0</v>
      </c>
      <c r="T63" s="15">
        <f t="shared" si="23"/>
        <v>0</v>
      </c>
      <c r="U63" s="15">
        <f t="shared" si="24"/>
        <v>693.6114732724902</v>
      </c>
      <c r="V63" s="15">
        <f t="shared" si="25"/>
        <v>0</v>
      </c>
      <c r="W63" s="15">
        <f t="shared" si="26"/>
        <v>0</v>
      </c>
      <c r="X63" s="15">
        <f t="shared" si="27"/>
        <v>0</v>
      </c>
    </row>
    <row r="64" spans="1:24" s="24" customFormat="1" ht="12.75" customHeight="1">
      <c r="A64" s="12">
        <v>60</v>
      </c>
      <c r="B64" s="13" t="s">
        <v>349</v>
      </c>
      <c r="C64" s="87" t="s">
        <v>274</v>
      </c>
      <c r="D64" s="87" t="s">
        <v>289</v>
      </c>
      <c r="E64" s="53"/>
      <c r="F64" s="55">
        <f t="shared" si="14"/>
      </c>
      <c r="G64" s="56">
        <v>0.026087962962962966</v>
      </c>
      <c r="H64" s="57">
        <f t="shared" si="15"/>
        <v>678.793256433008</v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/>
      <c r="P64" s="44">
        <f t="shared" si="19"/>
      </c>
      <c r="Q64" s="52">
        <f t="shared" si="20"/>
        <v>678.793256433008</v>
      </c>
      <c r="R64" s="52">
        <f t="shared" si="21"/>
        <v>678.793256433008</v>
      </c>
      <c r="S64" s="15">
        <f t="shared" si="22"/>
        <v>0</v>
      </c>
      <c r="T64" s="15">
        <f t="shared" si="23"/>
        <v>678.793256433008</v>
      </c>
      <c r="U64" s="15">
        <f t="shared" si="24"/>
        <v>0</v>
      </c>
      <c r="V64" s="15">
        <f t="shared" si="25"/>
        <v>0</v>
      </c>
      <c r="W64" s="15">
        <f t="shared" si="26"/>
        <v>0</v>
      </c>
      <c r="X64" s="15">
        <f t="shared" si="27"/>
        <v>0</v>
      </c>
    </row>
    <row r="65" spans="1:24" s="24" customFormat="1" ht="12.75" customHeight="1">
      <c r="A65" s="12">
        <v>61</v>
      </c>
      <c r="B65" s="13" t="s">
        <v>350</v>
      </c>
      <c r="C65" s="87" t="s">
        <v>275</v>
      </c>
      <c r="D65" s="87" t="s">
        <v>289</v>
      </c>
      <c r="E65" s="53"/>
      <c r="F65" s="55">
        <f t="shared" si="14"/>
      </c>
      <c r="G65" s="56">
        <v>0.026099537037037036</v>
      </c>
      <c r="H65" s="57">
        <f t="shared" si="15"/>
        <v>678.4922394678492</v>
      </c>
      <c r="I65" s="53"/>
      <c r="J65" s="55">
        <f t="shared" si="16"/>
      </c>
      <c r="K65" s="56"/>
      <c r="L65" s="59">
        <f t="shared" si="17"/>
      </c>
      <c r="M65" s="54"/>
      <c r="N65" s="55">
        <f t="shared" si="18"/>
      </c>
      <c r="O65" s="56"/>
      <c r="P65" s="44">
        <f t="shared" si="19"/>
      </c>
      <c r="Q65" s="52">
        <f t="shared" si="20"/>
        <v>678.4922394678492</v>
      </c>
      <c r="R65" s="52">
        <f t="shared" si="21"/>
        <v>678.4922394678492</v>
      </c>
      <c r="S65" s="15">
        <f t="shared" si="22"/>
        <v>0</v>
      </c>
      <c r="T65" s="15">
        <f t="shared" si="23"/>
        <v>678.4922394678492</v>
      </c>
      <c r="U65" s="15">
        <f t="shared" si="24"/>
        <v>0</v>
      </c>
      <c r="V65" s="15">
        <f t="shared" si="25"/>
        <v>0</v>
      </c>
      <c r="W65" s="15">
        <f t="shared" si="26"/>
        <v>0</v>
      </c>
      <c r="X65" s="15">
        <f t="shared" si="27"/>
        <v>0</v>
      </c>
    </row>
    <row r="66" spans="1:24" s="24" customFormat="1" ht="12.75" customHeight="1">
      <c r="A66" s="12">
        <v>62</v>
      </c>
      <c r="B66" s="13" t="s">
        <v>43</v>
      </c>
      <c r="C66" s="87" t="s">
        <v>341</v>
      </c>
      <c r="D66" s="87" t="s">
        <v>289</v>
      </c>
      <c r="E66" s="53"/>
      <c r="F66" s="55">
        <f t="shared" si="14"/>
      </c>
      <c r="G66" s="56">
        <v>0.02636574074074074</v>
      </c>
      <c r="H66" s="57">
        <f t="shared" si="15"/>
        <v>671.641791044776</v>
      </c>
      <c r="I66" s="53"/>
      <c r="J66" s="55">
        <f t="shared" si="16"/>
      </c>
      <c r="K66" s="56"/>
      <c r="L66" s="59">
        <f t="shared" si="17"/>
      </c>
      <c r="M66" s="54"/>
      <c r="N66" s="55">
        <f t="shared" si="18"/>
      </c>
      <c r="O66" s="56"/>
      <c r="P66" s="44">
        <f t="shared" si="19"/>
      </c>
      <c r="Q66" s="52">
        <f t="shared" si="20"/>
        <v>671.641791044776</v>
      </c>
      <c r="R66" s="52">
        <f t="shared" si="21"/>
        <v>671.641791044776</v>
      </c>
      <c r="S66" s="15">
        <f t="shared" si="22"/>
        <v>0</v>
      </c>
      <c r="T66" s="15">
        <f t="shared" si="23"/>
        <v>671.641791044776</v>
      </c>
      <c r="U66" s="15">
        <f t="shared" si="24"/>
        <v>0</v>
      </c>
      <c r="V66" s="15">
        <f t="shared" si="25"/>
        <v>0</v>
      </c>
      <c r="W66" s="15">
        <f t="shared" si="26"/>
        <v>0</v>
      </c>
      <c r="X66" s="15">
        <f t="shared" si="27"/>
        <v>0</v>
      </c>
    </row>
    <row r="67" spans="1:24" s="24" customFormat="1" ht="12.75" customHeight="1">
      <c r="A67" s="12">
        <v>63</v>
      </c>
      <c r="B67" s="13" t="s">
        <v>750</v>
      </c>
      <c r="C67" s="14" t="s">
        <v>751</v>
      </c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/>
      <c r="L67" s="59">
        <f t="shared" si="17"/>
      </c>
      <c r="M67" s="54">
        <v>0.034942129629629635</v>
      </c>
      <c r="N67" s="55">
        <f t="shared" si="18"/>
        <v>668.7644915534944</v>
      </c>
      <c r="O67" s="56"/>
      <c r="P67" s="44">
        <f t="shared" si="19"/>
      </c>
      <c r="Q67" s="52">
        <f t="shared" si="20"/>
        <v>668.7644915534944</v>
      </c>
      <c r="R67" s="52">
        <f t="shared" si="21"/>
        <v>668.7644915534944</v>
      </c>
      <c r="S67" s="15">
        <f t="shared" si="22"/>
        <v>0</v>
      </c>
      <c r="T67" s="15">
        <f t="shared" si="23"/>
        <v>0</v>
      </c>
      <c r="U67" s="15">
        <f t="shared" si="24"/>
        <v>0</v>
      </c>
      <c r="V67" s="15">
        <f t="shared" si="25"/>
        <v>0</v>
      </c>
      <c r="W67" s="15">
        <f t="shared" si="26"/>
        <v>668.7644915534944</v>
      </c>
      <c r="X67" s="15">
        <f t="shared" si="27"/>
        <v>0</v>
      </c>
    </row>
    <row r="68" spans="1:24" s="24" customFormat="1" ht="12.75" customHeight="1">
      <c r="A68" s="12">
        <v>64</v>
      </c>
      <c r="B68" s="13" t="s">
        <v>351</v>
      </c>
      <c r="C68" s="87" t="s">
        <v>250</v>
      </c>
      <c r="D68" s="87" t="s">
        <v>289</v>
      </c>
      <c r="E68" s="53"/>
      <c r="F68" s="55">
        <f t="shared" si="14"/>
      </c>
      <c r="G68" s="56">
        <v>0.026793981481481485</v>
      </c>
      <c r="H68" s="57">
        <f t="shared" si="15"/>
        <v>660.9071274298055</v>
      </c>
      <c r="I68" s="53"/>
      <c r="J68" s="55">
        <f t="shared" si="16"/>
      </c>
      <c r="K68" s="56"/>
      <c r="L68" s="59">
        <f t="shared" si="17"/>
      </c>
      <c r="M68" s="54"/>
      <c r="N68" s="55">
        <f t="shared" si="18"/>
      </c>
      <c r="O68" s="56"/>
      <c r="P68" s="44">
        <f t="shared" si="19"/>
      </c>
      <c r="Q68" s="52">
        <f t="shared" si="20"/>
        <v>660.9071274298055</v>
      </c>
      <c r="R68" s="52">
        <f t="shared" si="21"/>
        <v>660.9071274298055</v>
      </c>
      <c r="S68" s="15">
        <f t="shared" si="22"/>
        <v>0</v>
      </c>
      <c r="T68" s="15">
        <f t="shared" si="23"/>
        <v>660.9071274298055</v>
      </c>
      <c r="U68" s="15">
        <f t="shared" si="24"/>
        <v>0</v>
      </c>
      <c r="V68" s="15">
        <f t="shared" si="25"/>
        <v>0</v>
      </c>
      <c r="W68" s="15">
        <f t="shared" si="26"/>
        <v>0</v>
      </c>
      <c r="X68" s="15">
        <f t="shared" si="27"/>
        <v>0</v>
      </c>
    </row>
    <row r="69" spans="1:24" s="24" customFormat="1" ht="12.75" customHeight="1">
      <c r="A69" s="12">
        <v>65</v>
      </c>
      <c r="B69" s="13" t="s">
        <v>352</v>
      </c>
      <c r="C69" s="87" t="s">
        <v>283</v>
      </c>
      <c r="D69" s="87" t="s">
        <v>289</v>
      </c>
      <c r="E69" s="53"/>
      <c r="F69" s="55">
        <f aca="true" t="shared" si="28" ref="F69:F78">IF(E69="","",E$2/(E69)*$T$3)</f>
      </c>
      <c r="G69" s="56">
        <v>0.027511574074074074</v>
      </c>
      <c r="H69" s="57">
        <f aca="true" t="shared" si="29" ref="H69:H78">IF(G69="","",G$2/(G69)*$T$3)</f>
        <v>643.6684896928901</v>
      </c>
      <c r="I69" s="53"/>
      <c r="J69" s="55">
        <f aca="true" t="shared" si="30" ref="J69:J78">IF(I69="","",I$2/(I69)*$T$3)</f>
      </c>
      <c r="K69" s="56"/>
      <c r="L69" s="59">
        <f aca="true" t="shared" si="31" ref="L69:L78">IF(K69="","",K$2/(K69)*$T$3)</f>
      </c>
      <c r="M69" s="54"/>
      <c r="N69" s="55">
        <f aca="true" t="shared" si="32" ref="N69:N78">IF(M69="","",M$2/(M69)*$T$3)</f>
      </c>
      <c r="O69" s="56"/>
      <c r="P69" s="44">
        <f aca="true" t="shared" si="33" ref="P69:P78">IF(O69="","",O$2/(O69)*$T$3)</f>
      </c>
      <c r="Q69" s="52">
        <f aca="true" t="shared" si="34" ref="Q69:Q78">IF(B69="","",SUM(F69,H69,J69,L69,N69,P69))</f>
        <v>643.6684896928901</v>
      </c>
      <c r="R69" s="52">
        <f aca="true" t="shared" si="35" ref="R69:R78">IF(Q69="","",IF(COUNT(S69:X69)&lt;$T$2,Q69,IF(COUNT(S69:X69)=$T$2,Q69-MIN(S69:X69),Q69-MIN(S69:X69)-SMALL(S69:X69,2)-SMALL(S69:X69,3))))</f>
        <v>643.6684896928901</v>
      </c>
      <c r="S69" s="15">
        <f aca="true" t="shared" si="36" ref="S69:S78">IF(F69="",0,F69)</f>
        <v>0</v>
      </c>
      <c r="T69" s="15">
        <f aca="true" t="shared" si="37" ref="T69:T78">IF(H69="",0,H69)</f>
        <v>643.6684896928901</v>
      </c>
      <c r="U69" s="15">
        <f aca="true" t="shared" si="38" ref="U69:U78">IF(J69="",0,J69)</f>
        <v>0</v>
      </c>
      <c r="V69" s="15">
        <f aca="true" t="shared" si="39" ref="V69:V78">IF(L69="",0,L69)</f>
        <v>0</v>
      </c>
      <c r="W69" s="15">
        <f aca="true" t="shared" si="40" ref="W69:W78">IF(N69="",0,N69)</f>
        <v>0</v>
      </c>
      <c r="X69" s="15">
        <f aca="true" t="shared" si="41" ref="X69:X78">IF(P69="",0,P69)</f>
        <v>0</v>
      </c>
    </row>
    <row r="70" spans="1:24" s="24" customFormat="1" ht="12.75" customHeight="1">
      <c r="A70" s="12">
        <v>66</v>
      </c>
      <c r="B70" s="13" t="s">
        <v>513</v>
      </c>
      <c r="C70" s="14" t="s">
        <v>752</v>
      </c>
      <c r="D70" s="28"/>
      <c r="E70" s="53"/>
      <c r="F70" s="55">
        <f t="shared" si="28"/>
      </c>
      <c r="G70" s="56"/>
      <c r="H70" s="57">
        <f t="shared" si="29"/>
      </c>
      <c r="I70" s="53"/>
      <c r="J70" s="55">
        <f t="shared" si="30"/>
      </c>
      <c r="K70" s="56"/>
      <c r="L70" s="59">
        <f t="shared" si="31"/>
      </c>
      <c r="M70" s="54">
        <v>0.03722222222222222</v>
      </c>
      <c r="N70" s="55">
        <f t="shared" si="32"/>
        <v>627.7985074626866</v>
      </c>
      <c r="O70" s="56"/>
      <c r="P70" s="44">
        <f t="shared" si="33"/>
      </c>
      <c r="Q70" s="52">
        <f t="shared" si="34"/>
        <v>627.7985074626866</v>
      </c>
      <c r="R70" s="52">
        <f t="shared" si="35"/>
        <v>627.7985074626866</v>
      </c>
      <c r="S70" s="15">
        <f t="shared" si="36"/>
        <v>0</v>
      </c>
      <c r="T70" s="15">
        <f t="shared" si="37"/>
        <v>0</v>
      </c>
      <c r="U70" s="15">
        <f t="shared" si="38"/>
        <v>0</v>
      </c>
      <c r="V70" s="15">
        <f t="shared" si="39"/>
        <v>0</v>
      </c>
      <c r="W70" s="15">
        <f t="shared" si="40"/>
        <v>627.7985074626866</v>
      </c>
      <c r="X70" s="15">
        <f t="shared" si="41"/>
        <v>0</v>
      </c>
    </row>
    <row r="71" spans="1:24" s="24" customFormat="1" ht="12.75" customHeight="1">
      <c r="A71" s="12">
        <v>67</v>
      </c>
      <c r="B71" s="13" t="s">
        <v>346</v>
      </c>
      <c r="C71" s="14" t="s">
        <v>731</v>
      </c>
      <c r="D71" s="28"/>
      <c r="E71" s="53"/>
      <c r="F71" s="55">
        <f t="shared" si="28"/>
      </c>
      <c r="G71" s="56"/>
      <c r="H71" s="57">
        <f t="shared" si="29"/>
      </c>
      <c r="I71" s="53"/>
      <c r="J71" s="55">
        <f t="shared" si="30"/>
      </c>
      <c r="K71" s="56"/>
      <c r="L71" s="59">
        <f t="shared" si="31"/>
      </c>
      <c r="M71" s="54">
        <v>0.0375462962962963</v>
      </c>
      <c r="N71" s="55">
        <f t="shared" si="32"/>
        <v>622.3797780517878</v>
      </c>
      <c r="O71" s="56"/>
      <c r="P71" s="44">
        <f t="shared" si="33"/>
      </c>
      <c r="Q71" s="52">
        <f t="shared" si="34"/>
        <v>622.3797780517878</v>
      </c>
      <c r="R71" s="52">
        <f t="shared" si="35"/>
        <v>622.3797780517878</v>
      </c>
      <c r="S71" s="15">
        <f t="shared" si="36"/>
        <v>0</v>
      </c>
      <c r="T71" s="15">
        <f t="shared" si="37"/>
        <v>0</v>
      </c>
      <c r="U71" s="15">
        <f t="shared" si="38"/>
        <v>0</v>
      </c>
      <c r="V71" s="15">
        <f t="shared" si="39"/>
        <v>0</v>
      </c>
      <c r="W71" s="15">
        <f t="shared" si="40"/>
        <v>622.3797780517878</v>
      </c>
      <c r="X71" s="15">
        <f t="shared" si="41"/>
        <v>0</v>
      </c>
    </row>
    <row r="72" spans="1:24" s="24" customFormat="1" ht="12.75" customHeight="1">
      <c r="A72" s="12">
        <v>68</v>
      </c>
      <c r="B72" s="13" t="s">
        <v>73</v>
      </c>
      <c r="C72" s="14" t="s">
        <v>718</v>
      </c>
      <c r="D72" s="28"/>
      <c r="E72" s="53"/>
      <c r="F72" s="55">
        <f t="shared" si="28"/>
      </c>
      <c r="G72" s="56"/>
      <c r="H72" s="57">
        <f t="shared" si="29"/>
      </c>
      <c r="I72" s="53"/>
      <c r="J72" s="55">
        <f t="shared" si="30"/>
      </c>
      <c r="K72" s="56"/>
      <c r="L72" s="59">
        <f t="shared" si="31"/>
      </c>
      <c r="M72" s="54">
        <v>0.03756944444444445</v>
      </c>
      <c r="N72" s="55">
        <f t="shared" si="32"/>
        <v>621.996303142329</v>
      </c>
      <c r="O72" s="56"/>
      <c r="P72" s="44">
        <f t="shared" si="33"/>
      </c>
      <c r="Q72" s="52">
        <f t="shared" si="34"/>
        <v>621.996303142329</v>
      </c>
      <c r="R72" s="52">
        <f t="shared" si="35"/>
        <v>621.996303142329</v>
      </c>
      <c r="S72" s="15">
        <f t="shared" si="36"/>
        <v>0</v>
      </c>
      <c r="T72" s="15">
        <f t="shared" si="37"/>
        <v>0</v>
      </c>
      <c r="U72" s="15">
        <f t="shared" si="38"/>
        <v>0</v>
      </c>
      <c r="V72" s="15">
        <f t="shared" si="39"/>
        <v>0</v>
      </c>
      <c r="W72" s="15">
        <f t="shared" si="40"/>
        <v>621.996303142329</v>
      </c>
      <c r="X72" s="15">
        <f t="shared" si="41"/>
        <v>0</v>
      </c>
    </row>
    <row r="73" spans="1:24" s="24" customFormat="1" ht="12.75" customHeight="1">
      <c r="A73" s="12">
        <v>69</v>
      </c>
      <c r="B73" s="13" t="s">
        <v>353</v>
      </c>
      <c r="C73" s="87" t="s">
        <v>201</v>
      </c>
      <c r="D73" s="87" t="s">
        <v>289</v>
      </c>
      <c r="E73" s="53"/>
      <c r="F73" s="55">
        <f t="shared" si="28"/>
      </c>
      <c r="G73" s="56">
        <v>0.028692129629629633</v>
      </c>
      <c r="H73" s="57">
        <f t="shared" si="29"/>
        <v>617.1843485276321</v>
      </c>
      <c r="I73" s="53"/>
      <c r="J73" s="55">
        <f t="shared" si="30"/>
      </c>
      <c r="K73" s="56"/>
      <c r="L73" s="59">
        <f t="shared" si="31"/>
      </c>
      <c r="M73" s="54"/>
      <c r="N73" s="55">
        <f t="shared" si="32"/>
      </c>
      <c r="O73" s="56"/>
      <c r="P73" s="44">
        <f t="shared" si="33"/>
      </c>
      <c r="Q73" s="52">
        <f t="shared" si="34"/>
        <v>617.1843485276321</v>
      </c>
      <c r="R73" s="52">
        <f t="shared" si="35"/>
        <v>617.1843485276321</v>
      </c>
      <c r="S73" s="15">
        <f t="shared" si="36"/>
        <v>0</v>
      </c>
      <c r="T73" s="15">
        <f t="shared" si="37"/>
        <v>617.1843485276321</v>
      </c>
      <c r="U73" s="15">
        <f t="shared" si="38"/>
        <v>0</v>
      </c>
      <c r="V73" s="15">
        <f t="shared" si="39"/>
        <v>0</v>
      </c>
      <c r="W73" s="15">
        <f t="shared" si="40"/>
        <v>0</v>
      </c>
      <c r="X73" s="15">
        <f t="shared" si="41"/>
        <v>0</v>
      </c>
    </row>
    <row r="74" spans="1:24" s="24" customFormat="1" ht="12.75" customHeight="1">
      <c r="A74" s="12">
        <v>70</v>
      </c>
      <c r="B74" s="13" t="s">
        <v>753</v>
      </c>
      <c r="C74" s="14" t="s">
        <v>754</v>
      </c>
      <c r="D74" s="28"/>
      <c r="E74" s="53"/>
      <c r="F74" s="55">
        <f t="shared" si="28"/>
      </c>
      <c r="G74" s="56"/>
      <c r="H74" s="57">
        <f t="shared" si="29"/>
      </c>
      <c r="I74" s="53"/>
      <c r="J74" s="55">
        <f t="shared" si="30"/>
      </c>
      <c r="K74" s="56"/>
      <c r="L74" s="59">
        <f t="shared" si="31"/>
      </c>
      <c r="M74" s="54">
        <v>0.037974537037037036</v>
      </c>
      <c r="N74" s="55">
        <f t="shared" si="32"/>
        <v>615.3611703748857</v>
      </c>
      <c r="O74" s="56"/>
      <c r="P74" s="44">
        <f t="shared" si="33"/>
      </c>
      <c r="Q74" s="52">
        <f t="shared" si="34"/>
        <v>615.3611703748857</v>
      </c>
      <c r="R74" s="52">
        <f t="shared" si="35"/>
        <v>615.3611703748857</v>
      </c>
      <c r="S74" s="15">
        <f t="shared" si="36"/>
        <v>0</v>
      </c>
      <c r="T74" s="15">
        <f t="shared" si="37"/>
        <v>0</v>
      </c>
      <c r="U74" s="15">
        <f t="shared" si="38"/>
        <v>0</v>
      </c>
      <c r="V74" s="15">
        <f t="shared" si="39"/>
        <v>0</v>
      </c>
      <c r="W74" s="15">
        <f t="shared" si="40"/>
        <v>615.3611703748857</v>
      </c>
      <c r="X74" s="15">
        <f t="shared" si="41"/>
        <v>0</v>
      </c>
    </row>
    <row r="75" spans="1:24" s="24" customFormat="1" ht="12.75" customHeight="1">
      <c r="A75" s="12">
        <v>71</v>
      </c>
      <c r="B75" s="13" t="s">
        <v>354</v>
      </c>
      <c r="C75" s="87" t="s">
        <v>226</v>
      </c>
      <c r="D75" s="87" t="s">
        <v>289</v>
      </c>
      <c r="E75" s="53"/>
      <c r="F75" s="55">
        <f t="shared" si="28"/>
      </c>
      <c r="G75" s="56">
        <v>0.029780092592592594</v>
      </c>
      <c r="H75" s="57">
        <f t="shared" si="29"/>
        <v>594.636610959969</v>
      </c>
      <c r="I75" s="53"/>
      <c r="J75" s="55">
        <f t="shared" si="30"/>
      </c>
      <c r="K75" s="56"/>
      <c r="L75" s="59">
        <f t="shared" si="31"/>
      </c>
      <c r="M75" s="54"/>
      <c r="N75" s="55">
        <f t="shared" si="32"/>
      </c>
      <c r="O75" s="56"/>
      <c r="P75" s="44">
        <f t="shared" si="33"/>
      </c>
      <c r="Q75" s="52">
        <f t="shared" si="34"/>
        <v>594.636610959969</v>
      </c>
      <c r="R75" s="52">
        <f t="shared" si="35"/>
        <v>594.636610959969</v>
      </c>
      <c r="S75" s="15">
        <f t="shared" si="36"/>
        <v>0</v>
      </c>
      <c r="T75" s="15">
        <f t="shared" si="37"/>
        <v>594.636610959969</v>
      </c>
      <c r="U75" s="15">
        <f t="shared" si="38"/>
        <v>0</v>
      </c>
      <c r="V75" s="15">
        <f t="shared" si="39"/>
        <v>0</v>
      </c>
      <c r="W75" s="15">
        <f t="shared" si="40"/>
        <v>0</v>
      </c>
      <c r="X75" s="15">
        <f t="shared" si="41"/>
        <v>0</v>
      </c>
    </row>
    <row r="76" spans="1:24" s="24" customFormat="1" ht="12.75" customHeight="1">
      <c r="A76" s="12">
        <v>72</v>
      </c>
      <c r="B76" s="14" t="s">
        <v>546</v>
      </c>
      <c r="C76" s="14" t="s">
        <v>552</v>
      </c>
      <c r="D76" s="28"/>
      <c r="E76" s="53"/>
      <c r="F76" s="55">
        <f t="shared" si="28"/>
      </c>
      <c r="G76" s="56"/>
      <c r="H76" s="57">
        <f t="shared" si="29"/>
      </c>
      <c r="I76" s="53">
        <v>0.03119212962962963</v>
      </c>
      <c r="J76" s="55">
        <f t="shared" si="30"/>
        <v>592.2077922077923</v>
      </c>
      <c r="K76" s="56"/>
      <c r="L76" s="59">
        <f t="shared" si="31"/>
      </c>
      <c r="M76" s="54"/>
      <c r="N76" s="55">
        <f t="shared" si="32"/>
      </c>
      <c r="O76" s="56"/>
      <c r="P76" s="44">
        <f t="shared" si="33"/>
      </c>
      <c r="Q76" s="52">
        <f t="shared" si="34"/>
        <v>592.2077922077923</v>
      </c>
      <c r="R76" s="52">
        <f t="shared" si="35"/>
        <v>592.2077922077923</v>
      </c>
      <c r="S76" s="15">
        <f t="shared" si="36"/>
        <v>0</v>
      </c>
      <c r="T76" s="15">
        <f t="shared" si="37"/>
        <v>0</v>
      </c>
      <c r="U76" s="15">
        <f t="shared" si="38"/>
        <v>592.2077922077923</v>
      </c>
      <c r="V76" s="15">
        <f t="shared" si="39"/>
        <v>0</v>
      </c>
      <c r="W76" s="15">
        <f t="shared" si="40"/>
        <v>0</v>
      </c>
      <c r="X76" s="15">
        <f t="shared" si="41"/>
        <v>0</v>
      </c>
    </row>
    <row r="77" spans="1:24" s="24" customFormat="1" ht="12.75" customHeight="1">
      <c r="A77" s="12">
        <v>73</v>
      </c>
      <c r="B77" s="13" t="s">
        <v>222</v>
      </c>
      <c r="C77" s="14" t="s">
        <v>755</v>
      </c>
      <c r="D77" s="28"/>
      <c r="E77" s="53"/>
      <c r="F77" s="55">
        <f t="shared" si="28"/>
      </c>
      <c r="G77" s="56"/>
      <c r="H77" s="57">
        <f t="shared" si="29"/>
      </c>
      <c r="I77" s="53"/>
      <c r="J77" s="55">
        <f t="shared" si="30"/>
      </c>
      <c r="K77" s="56"/>
      <c r="L77" s="59">
        <f t="shared" si="31"/>
      </c>
      <c r="M77" s="54">
        <v>0.040138888888888884</v>
      </c>
      <c r="N77" s="55">
        <f t="shared" si="32"/>
        <v>582.1799307958479</v>
      </c>
      <c r="O77" s="56"/>
      <c r="P77" s="44">
        <f t="shared" si="33"/>
      </c>
      <c r="Q77" s="52">
        <f t="shared" si="34"/>
        <v>582.1799307958479</v>
      </c>
      <c r="R77" s="52">
        <f t="shared" si="35"/>
        <v>582.1799307958479</v>
      </c>
      <c r="S77" s="15">
        <f t="shared" si="36"/>
        <v>0</v>
      </c>
      <c r="T77" s="15">
        <f t="shared" si="37"/>
        <v>0</v>
      </c>
      <c r="U77" s="15">
        <f t="shared" si="38"/>
        <v>0</v>
      </c>
      <c r="V77" s="15">
        <f t="shared" si="39"/>
        <v>0</v>
      </c>
      <c r="W77" s="15">
        <f t="shared" si="40"/>
        <v>582.1799307958479</v>
      </c>
      <c r="X77" s="15">
        <f t="shared" si="41"/>
        <v>0</v>
      </c>
    </row>
    <row r="78" spans="1:24" s="24" customFormat="1" ht="12.75" customHeight="1">
      <c r="A78" s="12">
        <v>74</v>
      </c>
      <c r="B78" s="13" t="s">
        <v>132</v>
      </c>
      <c r="C78" s="87" t="s">
        <v>126</v>
      </c>
      <c r="D78" s="87" t="s">
        <v>289</v>
      </c>
      <c r="E78" s="53"/>
      <c r="F78" s="55">
        <f t="shared" si="28"/>
      </c>
      <c r="G78" s="56">
        <v>0.034374999999999996</v>
      </c>
      <c r="H78" s="57">
        <f t="shared" si="29"/>
        <v>515.1515151515152</v>
      </c>
      <c r="I78" s="53"/>
      <c r="J78" s="55">
        <f t="shared" si="30"/>
      </c>
      <c r="K78" s="56"/>
      <c r="L78" s="59">
        <f t="shared" si="31"/>
      </c>
      <c r="M78" s="54"/>
      <c r="N78" s="55">
        <f t="shared" si="32"/>
      </c>
      <c r="O78" s="56"/>
      <c r="P78" s="44">
        <f t="shared" si="33"/>
      </c>
      <c r="Q78" s="52">
        <f t="shared" si="34"/>
        <v>515.1515151515152</v>
      </c>
      <c r="R78" s="52">
        <f t="shared" si="35"/>
        <v>515.1515151515152</v>
      </c>
      <c r="S78" s="15">
        <f t="shared" si="36"/>
        <v>0</v>
      </c>
      <c r="T78" s="15">
        <f t="shared" si="37"/>
        <v>515.1515151515152</v>
      </c>
      <c r="U78" s="15">
        <f t="shared" si="38"/>
        <v>0</v>
      </c>
      <c r="V78" s="15">
        <f t="shared" si="39"/>
        <v>0</v>
      </c>
      <c r="W78" s="15">
        <f t="shared" si="40"/>
        <v>0</v>
      </c>
      <c r="X78" s="15">
        <f t="shared" si="41"/>
        <v>0</v>
      </c>
    </row>
    <row r="79" spans="1:24" s="24" customFormat="1" ht="12.75" customHeight="1">
      <c r="A79" s="12">
        <v>75</v>
      </c>
      <c r="B79" s="13"/>
      <c r="C79" s="14"/>
      <c r="D79" s="28"/>
      <c r="E79" s="53"/>
      <c r="F79" s="55">
        <f aca="true" t="shared" si="42" ref="F79:F104">IF(E79="","",E$2/(E79)*$T$3)</f>
      </c>
      <c r="G79" s="56"/>
      <c r="H79" s="57">
        <f aca="true" t="shared" si="43" ref="H79:H104">IF(G79="","",G$2/(G79)*$T$3)</f>
      </c>
      <c r="I79" s="53"/>
      <c r="J79" s="55">
        <f aca="true" t="shared" si="44" ref="J79:J104">IF(I79="","",I$2/(I79)*$T$3)</f>
      </c>
      <c r="K79" s="56"/>
      <c r="L79" s="59">
        <f aca="true" t="shared" si="45" ref="L79:L104">IF(K79="","",K$2/(K79)*$T$3)</f>
      </c>
      <c r="M79" s="54"/>
      <c r="N79" s="55">
        <f aca="true" t="shared" si="46" ref="N79:N104">IF(M79="","",M$2/(M79)*$T$3)</f>
      </c>
      <c r="O79" s="56"/>
      <c r="P79" s="44">
        <f aca="true" t="shared" si="47" ref="P79:P104">IF(O79="","",O$2/(O79)*$T$3)</f>
      </c>
      <c r="Q79" s="52">
        <f aca="true" t="shared" si="48" ref="Q79:Q104">IF(B79="","",SUM(F79,H79,J79,L79,N79,P79))</f>
      </c>
      <c r="R79" s="52">
        <f aca="true" t="shared" si="49" ref="R79:R104">IF(Q79="","",IF(COUNT(S79:X79)&lt;$T$2,Q79,IF(COUNT(S79:X79)=$T$2,Q79-MIN(S79:X79),Q79-MIN(S79:X79)-SMALL(S79:X79,2)-SMALL(S79:X79,3))))</f>
      </c>
      <c r="S79" s="15">
        <f aca="true" t="shared" si="50" ref="S79:S104">IF(F79="",0,F79)</f>
        <v>0</v>
      </c>
      <c r="T79" s="15">
        <f aca="true" t="shared" si="51" ref="T79:T104">IF(H79="",0,H79)</f>
        <v>0</v>
      </c>
      <c r="U79" s="15">
        <f aca="true" t="shared" si="52" ref="U79:U104">IF(J79="",0,J79)</f>
        <v>0</v>
      </c>
      <c r="V79" s="15">
        <f aca="true" t="shared" si="53" ref="V79:V104">IF(L79="",0,L79)</f>
        <v>0</v>
      </c>
      <c r="W79" s="15">
        <f aca="true" t="shared" si="54" ref="W79:W104">IF(N79="",0,N79)</f>
        <v>0</v>
      </c>
      <c r="X79" s="15">
        <f aca="true" t="shared" si="55" ref="X79:X104">IF(P79="",0,P79)</f>
        <v>0</v>
      </c>
    </row>
    <row r="80" spans="1:24" s="24" customFormat="1" ht="12.75" customHeight="1">
      <c r="A80" s="12">
        <v>76</v>
      </c>
      <c r="B80" s="13"/>
      <c r="C80" s="14"/>
      <c r="D80" s="28"/>
      <c r="E80" s="53"/>
      <c r="F80" s="55">
        <f t="shared" si="42"/>
      </c>
      <c r="G80" s="56"/>
      <c r="H80" s="57">
        <f t="shared" si="43"/>
      </c>
      <c r="I80" s="53"/>
      <c r="J80" s="55">
        <f t="shared" si="44"/>
      </c>
      <c r="K80" s="56"/>
      <c r="L80" s="59">
        <f t="shared" si="45"/>
      </c>
      <c r="M80" s="54"/>
      <c r="N80" s="55">
        <f t="shared" si="46"/>
      </c>
      <c r="O80" s="56"/>
      <c r="P80" s="44">
        <f t="shared" si="47"/>
      </c>
      <c r="Q80" s="52">
        <f t="shared" si="48"/>
      </c>
      <c r="R80" s="52">
        <f t="shared" si="49"/>
      </c>
      <c r="S80" s="15">
        <f t="shared" si="50"/>
        <v>0</v>
      </c>
      <c r="T80" s="15">
        <f t="shared" si="51"/>
        <v>0</v>
      </c>
      <c r="U80" s="15">
        <f t="shared" si="52"/>
        <v>0</v>
      </c>
      <c r="V80" s="15">
        <f t="shared" si="53"/>
        <v>0</v>
      </c>
      <c r="W80" s="15">
        <f t="shared" si="54"/>
        <v>0</v>
      </c>
      <c r="X80" s="15">
        <f t="shared" si="55"/>
        <v>0</v>
      </c>
    </row>
    <row r="81" spans="1:24" s="24" customFormat="1" ht="12.75" customHeight="1">
      <c r="A81" s="12">
        <v>77</v>
      </c>
      <c r="B81" s="13"/>
      <c r="C81" s="14"/>
      <c r="D81" s="28"/>
      <c r="E81" s="53"/>
      <c r="F81" s="55">
        <f t="shared" si="42"/>
      </c>
      <c r="G81" s="56"/>
      <c r="H81" s="57">
        <f t="shared" si="43"/>
      </c>
      <c r="I81" s="53"/>
      <c r="J81" s="55">
        <f t="shared" si="44"/>
      </c>
      <c r="K81" s="56"/>
      <c r="L81" s="59">
        <f t="shared" si="45"/>
      </c>
      <c r="M81" s="54"/>
      <c r="N81" s="55">
        <f t="shared" si="46"/>
      </c>
      <c r="O81" s="56"/>
      <c r="P81" s="44">
        <f t="shared" si="47"/>
      </c>
      <c r="Q81" s="52">
        <f t="shared" si="48"/>
      </c>
      <c r="R81" s="52">
        <f t="shared" si="49"/>
      </c>
      <c r="S81" s="15">
        <f t="shared" si="50"/>
        <v>0</v>
      </c>
      <c r="T81" s="15">
        <f t="shared" si="51"/>
        <v>0</v>
      </c>
      <c r="U81" s="15">
        <f t="shared" si="52"/>
        <v>0</v>
      </c>
      <c r="V81" s="15">
        <f t="shared" si="53"/>
        <v>0</v>
      </c>
      <c r="W81" s="15">
        <f t="shared" si="54"/>
        <v>0</v>
      </c>
      <c r="X81" s="15">
        <f t="shared" si="55"/>
        <v>0</v>
      </c>
    </row>
    <row r="82" spans="1:24" s="24" customFormat="1" ht="12.75" customHeight="1">
      <c r="A82" s="12">
        <v>78</v>
      </c>
      <c r="B82" s="13"/>
      <c r="C82" s="14"/>
      <c r="D82" s="28"/>
      <c r="E82" s="53"/>
      <c r="F82" s="55">
        <f t="shared" si="42"/>
      </c>
      <c r="G82" s="56"/>
      <c r="H82" s="57">
        <f t="shared" si="43"/>
      </c>
      <c r="I82" s="53"/>
      <c r="J82" s="55">
        <f t="shared" si="44"/>
      </c>
      <c r="K82" s="56"/>
      <c r="L82" s="59">
        <f t="shared" si="45"/>
      </c>
      <c r="M82" s="54"/>
      <c r="N82" s="55">
        <f t="shared" si="46"/>
      </c>
      <c r="O82" s="56"/>
      <c r="P82" s="44">
        <f t="shared" si="47"/>
      </c>
      <c r="Q82" s="52">
        <f t="shared" si="48"/>
      </c>
      <c r="R82" s="52">
        <f t="shared" si="49"/>
      </c>
      <c r="S82" s="15">
        <f t="shared" si="50"/>
        <v>0</v>
      </c>
      <c r="T82" s="15">
        <f t="shared" si="51"/>
        <v>0</v>
      </c>
      <c r="U82" s="15">
        <f t="shared" si="52"/>
        <v>0</v>
      </c>
      <c r="V82" s="15">
        <f t="shared" si="53"/>
        <v>0</v>
      </c>
      <c r="W82" s="15">
        <f t="shared" si="54"/>
        <v>0</v>
      </c>
      <c r="X82" s="15">
        <f t="shared" si="55"/>
        <v>0</v>
      </c>
    </row>
    <row r="83" spans="1:24" s="24" customFormat="1" ht="12.75" customHeight="1">
      <c r="A83" s="12">
        <v>79</v>
      </c>
      <c r="B83" s="13"/>
      <c r="C83" s="14"/>
      <c r="D83" s="28"/>
      <c r="E83" s="53"/>
      <c r="F83" s="55">
        <f t="shared" si="42"/>
      </c>
      <c r="G83" s="56"/>
      <c r="H83" s="57">
        <f t="shared" si="43"/>
      </c>
      <c r="I83" s="53"/>
      <c r="J83" s="55">
        <f t="shared" si="44"/>
      </c>
      <c r="K83" s="56"/>
      <c r="L83" s="59">
        <f t="shared" si="45"/>
      </c>
      <c r="M83" s="54"/>
      <c r="N83" s="55">
        <f t="shared" si="46"/>
      </c>
      <c r="O83" s="56"/>
      <c r="P83" s="44">
        <f t="shared" si="47"/>
      </c>
      <c r="Q83" s="52">
        <f t="shared" si="48"/>
      </c>
      <c r="R83" s="52">
        <f t="shared" si="49"/>
      </c>
      <c r="S83" s="15">
        <f t="shared" si="50"/>
        <v>0</v>
      </c>
      <c r="T83" s="15">
        <f t="shared" si="51"/>
        <v>0</v>
      </c>
      <c r="U83" s="15">
        <f t="shared" si="52"/>
        <v>0</v>
      </c>
      <c r="V83" s="15">
        <f t="shared" si="53"/>
        <v>0</v>
      </c>
      <c r="W83" s="15">
        <f t="shared" si="54"/>
        <v>0</v>
      </c>
      <c r="X83" s="15">
        <f t="shared" si="55"/>
        <v>0</v>
      </c>
    </row>
    <row r="84" spans="1:24" s="24" customFormat="1" ht="12.75" customHeight="1">
      <c r="A84" s="12">
        <v>80</v>
      </c>
      <c r="B84" s="13"/>
      <c r="C84" s="14"/>
      <c r="D84" s="28"/>
      <c r="E84" s="53"/>
      <c r="F84" s="55">
        <f t="shared" si="42"/>
      </c>
      <c r="G84" s="56"/>
      <c r="H84" s="57">
        <f t="shared" si="43"/>
      </c>
      <c r="I84" s="53"/>
      <c r="J84" s="55">
        <f t="shared" si="44"/>
      </c>
      <c r="K84" s="56"/>
      <c r="L84" s="59">
        <f t="shared" si="45"/>
      </c>
      <c r="M84" s="54"/>
      <c r="N84" s="55">
        <f t="shared" si="46"/>
      </c>
      <c r="O84" s="56"/>
      <c r="P84" s="44">
        <f t="shared" si="47"/>
      </c>
      <c r="Q84" s="52">
        <f t="shared" si="48"/>
      </c>
      <c r="R84" s="52">
        <f t="shared" si="49"/>
      </c>
      <c r="S84" s="15">
        <f t="shared" si="50"/>
        <v>0</v>
      </c>
      <c r="T84" s="15">
        <f t="shared" si="51"/>
        <v>0</v>
      </c>
      <c r="U84" s="15">
        <f t="shared" si="52"/>
        <v>0</v>
      </c>
      <c r="V84" s="15">
        <f t="shared" si="53"/>
        <v>0</v>
      </c>
      <c r="W84" s="15">
        <f t="shared" si="54"/>
        <v>0</v>
      </c>
      <c r="X84" s="15">
        <f t="shared" si="55"/>
        <v>0</v>
      </c>
    </row>
    <row r="85" spans="1:24" s="24" customFormat="1" ht="12.75" customHeight="1">
      <c r="A85" s="12">
        <v>81</v>
      </c>
      <c r="B85" s="13"/>
      <c r="C85" s="14"/>
      <c r="D85" s="28"/>
      <c r="E85" s="53"/>
      <c r="F85" s="55">
        <f t="shared" si="42"/>
      </c>
      <c r="G85" s="56"/>
      <c r="H85" s="57">
        <f t="shared" si="43"/>
      </c>
      <c r="I85" s="53"/>
      <c r="J85" s="55">
        <f t="shared" si="44"/>
      </c>
      <c r="K85" s="56"/>
      <c r="L85" s="59">
        <f t="shared" si="45"/>
      </c>
      <c r="M85" s="54"/>
      <c r="N85" s="55">
        <f t="shared" si="46"/>
      </c>
      <c r="O85" s="56"/>
      <c r="P85" s="44">
        <f t="shared" si="47"/>
      </c>
      <c r="Q85" s="52">
        <f t="shared" si="48"/>
      </c>
      <c r="R85" s="52">
        <f t="shared" si="49"/>
      </c>
      <c r="S85" s="15">
        <f t="shared" si="50"/>
        <v>0</v>
      </c>
      <c r="T85" s="15">
        <f t="shared" si="51"/>
        <v>0</v>
      </c>
      <c r="U85" s="15">
        <f t="shared" si="52"/>
        <v>0</v>
      </c>
      <c r="V85" s="15">
        <f t="shared" si="53"/>
        <v>0</v>
      </c>
      <c r="W85" s="15">
        <f t="shared" si="54"/>
        <v>0</v>
      </c>
      <c r="X85" s="15">
        <f t="shared" si="55"/>
        <v>0</v>
      </c>
    </row>
    <row r="86" spans="1:24" s="24" customFormat="1" ht="12.75" customHeight="1">
      <c r="A86" s="12">
        <v>82</v>
      </c>
      <c r="B86" s="13"/>
      <c r="C86" s="14"/>
      <c r="D86" s="28"/>
      <c r="E86" s="53"/>
      <c r="F86" s="55">
        <f t="shared" si="42"/>
      </c>
      <c r="G86" s="56"/>
      <c r="H86" s="57">
        <f t="shared" si="43"/>
      </c>
      <c r="I86" s="53"/>
      <c r="J86" s="55">
        <f t="shared" si="44"/>
      </c>
      <c r="K86" s="56"/>
      <c r="L86" s="59">
        <f t="shared" si="45"/>
      </c>
      <c r="M86" s="54"/>
      <c r="N86" s="55">
        <f t="shared" si="46"/>
      </c>
      <c r="O86" s="56"/>
      <c r="P86" s="44">
        <f t="shared" si="47"/>
      </c>
      <c r="Q86" s="52">
        <f t="shared" si="48"/>
      </c>
      <c r="R86" s="52">
        <f t="shared" si="49"/>
      </c>
      <c r="S86" s="15">
        <f t="shared" si="50"/>
        <v>0</v>
      </c>
      <c r="T86" s="15">
        <f t="shared" si="51"/>
        <v>0</v>
      </c>
      <c r="U86" s="15">
        <f t="shared" si="52"/>
        <v>0</v>
      </c>
      <c r="V86" s="15">
        <f t="shared" si="53"/>
        <v>0</v>
      </c>
      <c r="W86" s="15">
        <f t="shared" si="54"/>
        <v>0</v>
      </c>
      <c r="X86" s="15">
        <f t="shared" si="55"/>
        <v>0</v>
      </c>
    </row>
    <row r="87" spans="1:24" s="24" customFormat="1" ht="12.75" customHeight="1">
      <c r="A87" s="12">
        <v>83</v>
      </c>
      <c r="B87" s="13"/>
      <c r="C87" s="14"/>
      <c r="D87" s="28"/>
      <c r="E87" s="53"/>
      <c r="F87" s="55">
        <f t="shared" si="42"/>
      </c>
      <c r="G87" s="56"/>
      <c r="H87" s="57">
        <f t="shared" si="43"/>
      </c>
      <c r="I87" s="53"/>
      <c r="J87" s="55">
        <f t="shared" si="44"/>
      </c>
      <c r="K87" s="56"/>
      <c r="L87" s="59">
        <f t="shared" si="45"/>
      </c>
      <c r="M87" s="54"/>
      <c r="N87" s="55">
        <f t="shared" si="46"/>
      </c>
      <c r="O87" s="56"/>
      <c r="P87" s="44">
        <f t="shared" si="47"/>
      </c>
      <c r="Q87" s="52">
        <f t="shared" si="48"/>
      </c>
      <c r="R87" s="52">
        <f t="shared" si="49"/>
      </c>
      <c r="S87" s="15">
        <f t="shared" si="50"/>
        <v>0</v>
      </c>
      <c r="T87" s="15">
        <f t="shared" si="51"/>
        <v>0</v>
      </c>
      <c r="U87" s="15">
        <f t="shared" si="52"/>
        <v>0</v>
      </c>
      <c r="V87" s="15">
        <f t="shared" si="53"/>
        <v>0</v>
      </c>
      <c r="W87" s="15">
        <f t="shared" si="54"/>
        <v>0</v>
      </c>
      <c r="X87" s="15">
        <f t="shared" si="55"/>
        <v>0</v>
      </c>
    </row>
    <row r="88" spans="1:24" s="24" customFormat="1" ht="12.75" customHeight="1">
      <c r="A88" s="12">
        <v>84</v>
      </c>
      <c r="B88" s="13"/>
      <c r="C88" s="14"/>
      <c r="D88" s="28"/>
      <c r="E88" s="53"/>
      <c r="F88" s="55">
        <f t="shared" si="42"/>
      </c>
      <c r="G88" s="56"/>
      <c r="H88" s="57">
        <f t="shared" si="43"/>
      </c>
      <c r="I88" s="53"/>
      <c r="J88" s="55">
        <f t="shared" si="44"/>
      </c>
      <c r="K88" s="56"/>
      <c r="L88" s="59">
        <f t="shared" si="45"/>
      </c>
      <c r="M88" s="54"/>
      <c r="N88" s="55">
        <f t="shared" si="46"/>
      </c>
      <c r="O88" s="56"/>
      <c r="P88" s="44">
        <f t="shared" si="47"/>
      </c>
      <c r="Q88" s="52">
        <f t="shared" si="48"/>
      </c>
      <c r="R88" s="52">
        <f t="shared" si="49"/>
      </c>
      <c r="S88" s="15">
        <f t="shared" si="50"/>
        <v>0</v>
      </c>
      <c r="T88" s="15">
        <f t="shared" si="51"/>
        <v>0</v>
      </c>
      <c r="U88" s="15">
        <f t="shared" si="52"/>
        <v>0</v>
      </c>
      <c r="V88" s="15">
        <f t="shared" si="53"/>
        <v>0</v>
      </c>
      <c r="W88" s="15">
        <f t="shared" si="54"/>
        <v>0</v>
      </c>
      <c r="X88" s="15">
        <f t="shared" si="55"/>
        <v>0</v>
      </c>
    </row>
    <row r="89" spans="1:24" s="24" customFormat="1" ht="12.75" customHeight="1">
      <c r="A89" s="12">
        <v>85</v>
      </c>
      <c r="B89" s="13"/>
      <c r="C89" s="14"/>
      <c r="D89" s="28"/>
      <c r="E89" s="53"/>
      <c r="F89" s="55">
        <f t="shared" si="42"/>
      </c>
      <c r="G89" s="56"/>
      <c r="H89" s="57">
        <f t="shared" si="43"/>
      </c>
      <c r="I89" s="53"/>
      <c r="J89" s="55">
        <f t="shared" si="44"/>
      </c>
      <c r="K89" s="56"/>
      <c r="L89" s="59">
        <f t="shared" si="45"/>
      </c>
      <c r="M89" s="54"/>
      <c r="N89" s="55">
        <f t="shared" si="46"/>
      </c>
      <c r="O89" s="56"/>
      <c r="P89" s="44">
        <f t="shared" si="47"/>
      </c>
      <c r="Q89" s="52">
        <f t="shared" si="48"/>
      </c>
      <c r="R89" s="52">
        <f t="shared" si="49"/>
      </c>
      <c r="S89" s="15">
        <f t="shared" si="50"/>
        <v>0</v>
      </c>
      <c r="T89" s="15">
        <f t="shared" si="51"/>
        <v>0</v>
      </c>
      <c r="U89" s="15">
        <f t="shared" si="52"/>
        <v>0</v>
      </c>
      <c r="V89" s="15">
        <f t="shared" si="53"/>
        <v>0</v>
      </c>
      <c r="W89" s="15">
        <f t="shared" si="54"/>
        <v>0</v>
      </c>
      <c r="X89" s="15">
        <f t="shared" si="55"/>
        <v>0</v>
      </c>
    </row>
    <row r="90" spans="1:24" s="24" customFormat="1" ht="12.75" customHeight="1">
      <c r="A90" s="12">
        <v>86</v>
      </c>
      <c r="B90" s="13"/>
      <c r="C90" s="14"/>
      <c r="D90" s="28"/>
      <c r="E90" s="53"/>
      <c r="F90" s="55">
        <f t="shared" si="42"/>
      </c>
      <c r="G90" s="56"/>
      <c r="H90" s="57">
        <f t="shared" si="43"/>
      </c>
      <c r="I90" s="53"/>
      <c r="J90" s="55">
        <f t="shared" si="44"/>
      </c>
      <c r="K90" s="56"/>
      <c r="L90" s="59">
        <f t="shared" si="45"/>
      </c>
      <c r="M90" s="54"/>
      <c r="N90" s="55">
        <f t="shared" si="46"/>
      </c>
      <c r="O90" s="56"/>
      <c r="P90" s="44">
        <f t="shared" si="47"/>
      </c>
      <c r="Q90" s="52">
        <f t="shared" si="48"/>
      </c>
      <c r="R90" s="52">
        <f t="shared" si="49"/>
      </c>
      <c r="S90" s="15">
        <f t="shared" si="50"/>
        <v>0</v>
      </c>
      <c r="T90" s="15">
        <f t="shared" si="51"/>
        <v>0</v>
      </c>
      <c r="U90" s="15">
        <f t="shared" si="52"/>
        <v>0</v>
      </c>
      <c r="V90" s="15">
        <f t="shared" si="53"/>
        <v>0</v>
      </c>
      <c r="W90" s="15">
        <f t="shared" si="54"/>
        <v>0</v>
      </c>
      <c r="X90" s="15">
        <f t="shared" si="55"/>
        <v>0</v>
      </c>
    </row>
    <row r="91" spans="1:24" s="24" customFormat="1" ht="12.75" customHeight="1">
      <c r="A91" s="12">
        <v>87</v>
      </c>
      <c r="B91" s="13"/>
      <c r="C91" s="14"/>
      <c r="D91" s="28"/>
      <c r="E91" s="53"/>
      <c r="F91" s="55">
        <f t="shared" si="42"/>
      </c>
      <c r="G91" s="56"/>
      <c r="H91" s="57">
        <f t="shared" si="43"/>
      </c>
      <c r="I91" s="53"/>
      <c r="J91" s="55">
        <f t="shared" si="44"/>
      </c>
      <c r="K91" s="56"/>
      <c r="L91" s="59">
        <f t="shared" si="45"/>
      </c>
      <c r="M91" s="54"/>
      <c r="N91" s="55">
        <f t="shared" si="46"/>
      </c>
      <c r="O91" s="56"/>
      <c r="P91" s="44">
        <f t="shared" si="47"/>
      </c>
      <c r="Q91" s="52">
        <f t="shared" si="48"/>
      </c>
      <c r="R91" s="52">
        <f t="shared" si="49"/>
      </c>
      <c r="S91" s="15">
        <f t="shared" si="50"/>
        <v>0</v>
      </c>
      <c r="T91" s="15">
        <f t="shared" si="51"/>
        <v>0</v>
      </c>
      <c r="U91" s="15">
        <f t="shared" si="52"/>
        <v>0</v>
      </c>
      <c r="V91" s="15">
        <f t="shared" si="53"/>
        <v>0</v>
      </c>
      <c r="W91" s="15">
        <f t="shared" si="54"/>
        <v>0</v>
      </c>
      <c r="X91" s="15">
        <f t="shared" si="55"/>
        <v>0</v>
      </c>
    </row>
    <row r="92" spans="1:24" s="24" customFormat="1" ht="12.75" customHeight="1">
      <c r="A92" s="12">
        <v>88</v>
      </c>
      <c r="B92" s="13"/>
      <c r="C92" s="14"/>
      <c r="D92" s="28"/>
      <c r="E92" s="53"/>
      <c r="F92" s="55">
        <f t="shared" si="42"/>
      </c>
      <c r="G92" s="56"/>
      <c r="H92" s="57">
        <f t="shared" si="43"/>
      </c>
      <c r="I92" s="53"/>
      <c r="J92" s="55">
        <f t="shared" si="44"/>
      </c>
      <c r="K92" s="56"/>
      <c r="L92" s="59">
        <f t="shared" si="45"/>
      </c>
      <c r="M92" s="54"/>
      <c r="N92" s="55">
        <f t="shared" si="46"/>
      </c>
      <c r="O92" s="56"/>
      <c r="P92" s="44">
        <f t="shared" si="47"/>
      </c>
      <c r="Q92" s="52">
        <f t="shared" si="48"/>
      </c>
      <c r="R92" s="52">
        <f t="shared" si="49"/>
      </c>
      <c r="S92" s="15">
        <f t="shared" si="50"/>
        <v>0</v>
      </c>
      <c r="T92" s="15">
        <f t="shared" si="51"/>
        <v>0</v>
      </c>
      <c r="U92" s="15">
        <f t="shared" si="52"/>
        <v>0</v>
      </c>
      <c r="V92" s="15">
        <f t="shared" si="53"/>
        <v>0</v>
      </c>
      <c r="W92" s="15">
        <f t="shared" si="54"/>
        <v>0</v>
      </c>
      <c r="X92" s="15">
        <f t="shared" si="55"/>
        <v>0</v>
      </c>
    </row>
    <row r="93" spans="1:24" s="24" customFormat="1" ht="12.75" customHeight="1">
      <c r="A93" s="12">
        <v>89</v>
      </c>
      <c r="B93" s="13"/>
      <c r="C93" s="14"/>
      <c r="D93" s="28"/>
      <c r="E93" s="53"/>
      <c r="F93" s="55">
        <f t="shared" si="42"/>
      </c>
      <c r="G93" s="56"/>
      <c r="H93" s="57">
        <f t="shared" si="43"/>
      </c>
      <c r="I93" s="53"/>
      <c r="J93" s="55">
        <f t="shared" si="44"/>
      </c>
      <c r="K93" s="56"/>
      <c r="L93" s="59">
        <f t="shared" si="45"/>
      </c>
      <c r="M93" s="54"/>
      <c r="N93" s="55">
        <f t="shared" si="46"/>
      </c>
      <c r="O93" s="56"/>
      <c r="P93" s="44">
        <f t="shared" si="47"/>
      </c>
      <c r="Q93" s="52">
        <f t="shared" si="48"/>
      </c>
      <c r="R93" s="52">
        <f t="shared" si="49"/>
      </c>
      <c r="S93" s="15">
        <f t="shared" si="50"/>
        <v>0</v>
      </c>
      <c r="T93" s="15">
        <f t="shared" si="51"/>
        <v>0</v>
      </c>
      <c r="U93" s="15">
        <f t="shared" si="52"/>
        <v>0</v>
      </c>
      <c r="V93" s="15">
        <f t="shared" si="53"/>
        <v>0</v>
      </c>
      <c r="W93" s="15">
        <f t="shared" si="54"/>
        <v>0</v>
      </c>
      <c r="X93" s="15">
        <f t="shared" si="55"/>
        <v>0</v>
      </c>
    </row>
    <row r="94" spans="1:24" s="24" customFormat="1" ht="12.75" customHeight="1">
      <c r="A94" s="12">
        <v>90</v>
      </c>
      <c r="B94" s="13"/>
      <c r="C94" s="14"/>
      <c r="D94" s="28"/>
      <c r="E94" s="53"/>
      <c r="F94" s="55">
        <f t="shared" si="42"/>
      </c>
      <c r="G94" s="56"/>
      <c r="H94" s="57">
        <f t="shared" si="43"/>
      </c>
      <c r="I94" s="53"/>
      <c r="J94" s="55">
        <f t="shared" si="44"/>
      </c>
      <c r="K94" s="56"/>
      <c r="L94" s="59">
        <f t="shared" si="45"/>
      </c>
      <c r="M94" s="54"/>
      <c r="N94" s="55">
        <f t="shared" si="46"/>
      </c>
      <c r="O94" s="56"/>
      <c r="P94" s="44">
        <f t="shared" si="47"/>
      </c>
      <c r="Q94" s="52">
        <f t="shared" si="48"/>
      </c>
      <c r="R94" s="52">
        <f t="shared" si="49"/>
      </c>
      <c r="S94" s="15">
        <f t="shared" si="50"/>
        <v>0</v>
      </c>
      <c r="T94" s="15">
        <f t="shared" si="51"/>
        <v>0</v>
      </c>
      <c r="U94" s="15">
        <f t="shared" si="52"/>
        <v>0</v>
      </c>
      <c r="V94" s="15">
        <f t="shared" si="53"/>
        <v>0</v>
      </c>
      <c r="W94" s="15">
        <f t="shared" si="54"/>
        <v>0</v>
      </c>
      <c r="X94" s="15">
        <f t="shared" si="55"/>
        <v>0</v>
      </c>
    </row>
    <row r="95" spans="1:24" s="24" customFormat="1" ht="12.75" customHeight="1">
      <c r="A95" s="12">
        <v>91</v>
      </c>
      <c r="B95" s="13"/>
      <c r="C95" s="14"/>
      <c r="D95" s="28"/>
      <c r="E95" s="53"/>
      <c r="F95" s="55">
        <f t="shared" si="42"/>
      </c>
      <c r="G95" s="56"/>
      <c r="H95" s="57">
        <f t="shared" si="43"/>
      </c>
      <c r="I95" s="53"/>
      <c r="J95" s="55">
        <f t="shared" si="44"/>
      </c>
      <c r="K95" s="56"/>
      <c r="L95" s="59">
        <f t="shared" si="45"/>
      </c>
      <c r="M95" s="54"/>
      <c r="N95" s="55">
        <f t="shared" si="46"/>
      </c>
      <c r="O95" s="56"/>
      <c r="P95" s="44">
        <f t="shared" si="47"/>
      </c>
      <c r="Q95" s="52">
        <f t="shared" si="48"/>
      </c>
      <c r="R95" s="52">
        <f t="shared" si="49"/>
      </c>
      <c r="S95" s="15">
        <f t="shared" si="50"/>
        <v>0</v>
      </c>
      <c r="T95" s="15">
        <f t="shared" si="51"/>
        <v>0</v>
      </c>
      <c r="U95" s="15">
        <f t="shared" si="52"/>
        <v>0</v>
      </c>
      <c r="V95" s="15">
        <f t="shared" si="53"/>
        <v>0</v>
      </c>
      <c r="W95" s="15">
        <f t="shared" si="54"/>
        <v>0</v>
      </c>
      <c r="X95" s="15">
        <f t="shared" si="55"/>
        <v>0</v>
      </c>
    </row>
    <row r="96" spans="1:24" s="24" customFormat="1" ht="12.75" customHeight="1">
      <c r="A96" s="12">
        <v>92</v>
      </c>
      <c r="B96" s="13"/>
      <c r="C96" s="14"/>
      <c r="D96" s="28"/>
      <c r="E96" s="53"/>
      <c r="F96" s="55">
        <f t="shared" si="42"/>
      </c>
      <c r="G96" s="56"/>
      <c r="H96" s="57">
        <f t="shared" si="43"/>
      </c>
      <c r="I96" s="53"/>
      <c r="J96" s="55">
        <f t="shared" si="44"/>
      </c>
      <c r="K96" s="56"/>
      <c r="L96" s="59">
        <f t="shared" si="45"/>
      </c>
      <c r="M96" s="54"/>
      <c r="N96" s="55">
        <f t="shared" si="46"/>
      </c>
      <c r="O96" s="56"/>
      <c r="P96" s="44">
        <f t="shared" si="47"/>
      </c>
      <c r="Q96" s="52">
        <f t="shared" si="48"/>
      </c>
      <c r="R96" s="52">
        <f t="shared" si="49"/>
      </c>
      <c r="S96" s="15">
        <f t="shared" si="50"/>
        <v>0</v>
      </c>
      <c r="T96" s="15">
        <f t="shared" si="51"/>
        <v>0</v>
      </c>
      <c r="U96" s="15">
        <f t="shared" si="52"/>
        <v>0</v>
      </c>
      <c r="V96" s="15">
        <f t="shared" si="53"/>
        <v>0</v>
      </c>
      <c r="W96" s="15">
        <f t="shared" si="54"/>
        <v>0</v>
      </c>
      <c r="X96" s="15">
        <f t="shared" si="55"/>
        <v>0</v>
      </c>
    </row>
    <row r="97" spans="1:24" s="24" customFormat="1" ht="12.75" customHeight="1">
      <c r="A97" s="12">
        <v>93</v>
      </c>
      <c r="B97" s="13"/>
      <c r="C97" s="14"/>
      <c r="D97" s="28"/>
      <c r="E97" s="53"/>
      <c r="F97" s="55">
        <f t="shared" si="42"/>
      </c>
      <c r="G97" s="56"/>
      <c r="H97" s="57">
        <f t="shared" si="43"/>
      </c>
      <c r="I97" s="53"/>
      <c r="J97" s="55">
        <f t="shared" si="44"/>
      </c>
      <c r="K97" s="56"/>
      <c r="L97" s="59">
        <f t="shared" si="45"/>
      </c>
      <c r="M97" s="54"/>
      <c r="N97" s="55">
        <f t="shared" si="46"/>
      </c>
      <c r="O97" s="56"/>
      <c r="P97" s="44">
        <f t="shared" si="47"/>
      </c>
      <c r="Q97" s="52">
        <f t="shared" si="48"/>
      </c>
      <c r="R97" s="52">
        <f t="shared" si="49"/>
      </c>
      <c r="S97" s="15">
        <f t="shared" si="50"/>
        <v>0</v>
      </c>
      <c r="T97" s="15">
        <f t="shared" si="51"/>
        <v>0</v>
      </c>
      <c r="U97" s="15">
        <f t="shared" si="52"/>
        <v>0</v>
      </c>
      <c r="V97" s="15">
        <f t="shared" si="53"/>
        <v>0</v>
      </c>
      <c r="W97" s="15">
        <f t="shared" si="54"/>
        <v>0</v>
      </c>
      <c r="X97" s="15">
        <f t="shared" si="55"/>
        <v>0</v>
      </c>
    </row>
    <row r="98" spans="1:24" s="24" customFormat="1" ht="12.75" customHeight="1">
      <c r="A98" s="12">
        <v>94</v>
      </c>
      <c r="B98" s="13"/>
      <c r="C98" s="14"/>
      <c r="D98" s="28"/>
      <c r="E98" s="53"/>
      <c r="F98" s="55">
        <f t="shared" si="42"/>
      </c>
      <c r="G98" s="56"/>
      <c r="H98" s="57">
        <f t="shared" si="43"/>
      </c>
      <c r="I98" s="53"/>
      <c r="J98" s="55">
        <f t="shared" si="44"/>
      </c>
      <c r="K98" s="56"/>
      <c r="L98" s="59">
        <f t="shared" si="45"/>
      </c>
      <c r="M98" s="54"/>
      <c r="N98" s="55">
        <f t="shared" si="46"/>
      </c>
      <c r="O98" s="56"/>
      <c r="P98" s="44">
        <f t="shared" si="47"/>
      </c>
      <c r="Q98" s="52">
        <f t="shared" si="48"/>
      </c>
      <c r="R98" s="52">
        <f t="shared" si="49"/>
      </c>
      <c r="S98" s="15">
        <f t="shared" si="50"/>
        <v>0</v>
      </c>
      <c r="T98" s="15">
        <f t="shared" si="51"/>
        <v>0</v>
      </c>
      <c r="U98" s="15">
        <f t="shared" si="52"/>
        <v>0</v>
      </c>
      <c r="V98" s="15">
        <f t="shared" si="53"/>
        <v>0</v>
      </c>
      <c r="W98" s="15">
        <f t="shared" si="54"/>
        <v>0</v>
      </c>
      <c r="X98" s="15">
        <f t="shared" si="55"/>
        <v>0</v>
      </c>
    </row>
    <row r="99" spans="1:24" s="24" customFormat="1" ht="12.75" customHeight="1">
      <c r="A99" s="12">
        <v>95</v>
      </c>
      <c r="B99" s="13"/>
      <c r="C99" s="14"/>
      <c r="D99" s="28"/>
      <c r="E99" s="53"/>
      <c r="F99" s="55">
        <f t="shared" si="42"/>
      </c>
      <c r="G99" s="56"/>
      <c r="H99" s="57">
        <f t="shared" si="43"/>
      </c>
      <c r="I99" s="53"/>
      <c r="J99" s="55">
        <f t="shared" si="44"/>
      </c>
      <c r="K99" s="56"/>
      <c r="L99" s="59">
        <f t="shared" si="45"/>
      </c>
      <c r="M99" s="54"/>
      <c r="N99" s="55">
        <f t="shared" si="46"/>
      </c>
      <c r="O99" s="56"/>
      <c r="P99" s="44">
        <f t="shared" si="47"/>
      </c>
      <c r="Q99" s="52">
        <f t="shared" si="48"/>
      </c>
      <c r="R99" s="52">
        <f t="shared" si="49"/>
      </c>
      <c r="S99" s="15">
        <f t="shared" si="50"/>
        <v>0</v>
      </c>
      <c r="T99" s="15">
        <f t="shared" si="51"/>
        <v>0</v>
      </c>
      <c r="U99" s="15">
        <f t="shared" si="52"/>
        <v>0</v>
      </c>
      <c r="V99" s="15">
        <f t="shared" si="53"/>
        <v>0</v>
      </c>
      <c r="W99" s="15">
        <f t="shared" si="54"/>
        <v>0</v>
      </c>
      <c r="X99" s="15">
        <f t="shared" si="55"/>
        <v>0</v>
      </c>
    </row>
    <row r="100" spans="1:24" s="24" customFormat="1" ht="12.75" customHeight="1">
      <c r="A100" s="12">
        <v>96</v>
      </c>
      <c r="B100" s="13"/>
      <c r="C100" s="14"/>
      <c r="D100" s="28"/>
      <c r="E100" s="53"/>
      <c r="F100" s="55">
        <f t="shared" si="42"/>
      </c>
      <c r="G100" s="56"/>
      <c r="H100" s="57">
        <f t="shared" si="43"/>
      </c>
      <c r="I100" s="53"/>
      <c r="J100" s="55">
        <f t="shared" si="44"/>
      </c>
      <c r="K100" s="56"/>
      <c r="L100" s="59">
        <f t="shared" si="45"/>
      </c>
      <c r="M100" s="54"/>
      <c r="N100" s="55">
        <f t="shared" si="46"/>
      </c>
      <c r="O100" s="56"/>
      <c r="P100" s="44">
        <f t="shared" si="47"/>
      </c>
      <c r="Q100" s="52">
        <f t="shared" si="48"/>
      </c>
      <c r="R100" s="52">
        <f t="shared" si="49"/>
      </c>
      <c r="S100" s="15">
        <f t="shared" si="50"/>
        <v>0</v>
      </c>
      <c r="T100" s="15">
        <f t="shared" si="51"/>
        <v>0</v>
      </c>
      <c r="U100" s="15">
        <f t="shared" si="52"/>
        <v>0</v>
      </c>
      <c r="V100" s="15">
        <f t="shared" si="53"/>
        <v>0</v>
      </c>
      <c r="W100" s="15">
        <f t="shared" si="54"/>
        <v>0</v>
      </c>
      <c r="X100" s="15">
        <f t="shared" si="55"/>
        <v>0</v>
      </c>
    </row>
    <row r="101" spans="1:24" s="24" customFormat="1" ht="12.75" customHeight="1">
      <c r="A101" s="12">
        <v>97</v>
      </c>
      <c r="B101" s="13"/>
      <c r="C101" s="14"/>
      <c r="D101" s="28"/>
      <c r="E101" s="53"/>
      <c r="F101" s="55">
        <f t="shared" si="42"/>
      </c>
      <c r="G101" s="56"/>
      <c r="H101" s="57">
        <f t="shared" si="43"/>
      </c>
      <c r="I101" s="53"/>
      <c r="J101" s="55">
        <f t="shared" si="44"/>
      </c>
      <c r="K101" s="56"/>
      <c r="L101" s="59">
        <f t="shared" si="45"/>
      </c>
      <c r="M101" s="54"/>
      <c r="N101" s="55">
        <f t="shared" si="46"/>
      </c>
      <c r="O101" s="56"/>
      <c r="P101" s="44">
        <f t="shared" si="47"/>
      </c>
      <c r="Q101" s="52">
        <f t="shared" si="48"/>
      </c>
      <c r="R101" s="52">
        <f t="shared" si="49"/>
      </c>
      <c r="S101" s="15">
        <f t="shared" si="50"/>
        <v>0</v>
      </c>
      <c r="T101" s="15">
        <f t="shared" si="51"/>
        <v>0</v>
      </c>
      <c r="U101" s="15">
        <f t="shared" si="52"/>
        <v>0</v>
      </c>
      <c r="V101" s="15">
        <f t="shared" si="53"/>
        <v>0</v>
      </c>
      <c r="W101" s="15">
        <f t="shared" si="54"/>
        <v>0</v>
      </c>
      <c r="X101" s="15">
        <f t="shared" si="55"/>
        <v>0</v>
      </c>
    </row>
    <row r="102" spans="1:24" s="24" customFormat="1" ht="12.75" customHeight="1">
      <c r="A102" s="12">
        <v>98</v>
      </c>
      <c r="B102" s="13"/>
      <c r="C102" s="14"/>
      <c r="D102" s="28"/>
      <c r="E102" s="53"/>
      <c r="F102" s="55">
        <f t="shared" si="42"/>
      </c>
      <c r="G102" s="56"/>
      <c r="H102" s="57">
        <f t="shared" si="43"/>
      </c>
      <c r="I102" s="53"/>
      <c r="J102" s="55">
        <f t="shared" si="44"/>
      </c>
      <c r="K102" s="56"/>
      <c r="L102" s="59">
        <f t="shared" si="45"/>
      </c>
      <c r="M102" s="54"/>
      <c r="N102" s="55">
        <f t="shared" si="46"/>
      </c>
      <c r="O102" s="56"/>
      <c r="P102" s="44">
        <f t="shared" si="47"/>
      </c>
      <c r="Q102" s="52">
        <f t="shared" si="48"/>
      </c>
      <c r="R102" s="52">
        <f t="shared" si="49"/>
      </c>
      <c r="S102" s="15">
        <f t="shared" si="50"/>
        <v>0</v>
      </c>
      <c r="T102" s="15">
        <f t="shared" si="51"/>
        <v>0</v>
      </c>
      <c r="U102" s="15">
        <f t="shared" si="52"/>
        <v>0</v>
      </c>
      <c r="V102" s="15">
        <f t="shared" si="53"/>
        <v>0</v>
      </c>
      <c r="W102" s="15">
        <f t="shared" si="54"/>
        <v>0</v>
      </c>
      <c r="X102" s="15">
        <f t="shared" si="55"/>
        <v>0</v>
      </c>
    </row>
    <row r="103" spans="1:24" s="24" customFormat="1" ht="12.75" customHeight="1">
      <c r="A103" s="12">
        <v>99</v>
      </c>
      <c r="B103" s="13"/>
      <c r="C103" s="14"/>
      <c r="D103" s="28"/>
      <c r="E103" s="53"/>
      <c r="F103" s="55">
        <f t="shared" si="42"/>
      </c>
      <c r="G103" s="56"/>
      <c r="H103" s="57">
        <f t="shared" si="43"/>
      </c>
      <c r="I103" s="53"/>
      <c r="J103" s="55">
        <f t="shared" si="44"/>
      </c>
      <c r="K103" s="56"/>
      <c r="L103" s="59">
        <f t="shared" si="45"/>
      </c>
      <c r="M103" s="54"/>
      <c r="N103" s="55">
        <f t="shared" si="46"/>
      </c>
      <c r="O103" s="56"/>
      <c r="P103" s="44">
        <f t="shared" si="47"/>
      </c>
      <c r="Q103" s="52">
        <f t="shared" si="48"/>
      </c>
      <c r="R103" s="52">
        <f t="shared" si="49"/>
      </c>
      <c r="S103" s="15">
        <f t="shared" si="50"/>
        <v>0</v>
      </c>
      <c r="T103" s="15">
        <f t="shared" si="51"/>
        <v>0</v>
      </c>
      <c r="U103" s="15">
        <f t="shared" si="52"/>
        <v>0</v>
      </c>
      <c r="V103" s="15">
        <f t="shared" si="53"/>
        <v>0</v>
      </c>
      <c r="W103" s="15">
        <f t="shared" si="54"/>
        <v>0</v>
      </c>
      <c r="X103" s="15">
        <f t="shared" si="55"/>
        <v>0</v>
      </c>
    </row>
    <row r="104" spans="1:24" s="24" customFormat="1" ht="12.75" customHeight="1">
      <c r="A104" s="12">
        <v>100</v>
      </c>
      <c r="B104" s="13"/>
      <c r="C104" s="14"/>
      <c r="D104" s="28"/>
      <c r="E104" s="53"/>
      <c r="F104" s="55">
        <f t="shared" si="42"/>
      </c>
      <c r="G104" s="56"/>
      <c r="H104" s="57">
        <f t="shared" si="43"/>
      </c>
      <c r="I104" s="53"/>
      <c r="J104" s="55">
        <f t="shared" si="44"/>
      </c>
      <c r="K104" s="56"/>
      <c r="L104" s="59">
        <f t="shared" si="45"/>
      </c>
      <c r="M104" s="54"/>
      <c r="N104" s="55">
        <f t="shared" si="46"/>
      </c>
      <c r="O104" s="56"/>
      <c r="P104" s="44">
        <f t="shared" si="47"/>
      </c>
      <c r="Q104" s="52">
        <f t="shared" si="48"/>
      </c>
      <c r="R104" s="52">
        <f t="shared" si="49"/>
      </c>
      <c r="S104" s="15">
        <f t="shared" si="50"/>
        <v>0</v>
      </c>
      <c r="T104" s="15">
        <f t="shared" si="51"/>
        <v>0</v>
      </c>
      <c r="U104" s="15">
        <f t="shared" si="52"/>
        <v>0</v>
      </c>
      <c r="V104" s="15">
        <f t="shared" si="53"/>
        <v>0</v>
      </c>
      <c r="W104" s="15">
        <f t="shared" si="54"/>
        <v>0</v>
      </c>
      <c r="X104" s="15">
        <f t="shared" si="55"/>
        <v>0</v>
      </c>
    </row>
    <row r="105" spans="1:23" s="24" customFormat="1" ht="12.75">
      <c r="A105" s="41"/>
      <c r="B105" s="3"/>
      <c r="C105" s="22"/>
      <c r="D105" s="29"/>
      <c r="Q105" s="31"/>
      <c r="R105" s="31"/>
      <c r="S105" s="41"/>
      <c r="T105" s="41"/>
      <c r="U105" s="41"/>
      <c r="V105" s="41"/>
      <c r="W105" s="41"/>
    </row>
    <row r="106" spans="1:23" s="24" customFormat="1" ht="12.75">
      <c r="A106" s="41"/>
      <c r="B106" s="3"/>
      <c r="C106" s="22"/>
      <c r="D106" s="29"/>
      <c r="Q106" s="31"/>
      <c r="R106" s="31"/>
      <c r="S106" s="41"/>
      <c r="T106" s="41"/>
      <c r="U106" s="41"/>
      <c r="V106" s="41"/>
      <c r="W106" s="41"/>
    </row>
    <row r="107" spans="1:23" s="24" customFormat="1" ht="12.75">
      <c r="A107" s="41"/>
      <c r="B107" s="3"/>
      <c r="C107" s="22"/>
      <c r="D107" s="29"/>
      <c r="Q107" s="31"/>
      <c r="R107" s="31"/>
      <c r="S107" s="41"/>
      <c r="T107" s="41"/>
      <c r="U107" s="41"/>
      <c r="V107" s="41"/>
      <c r="W107" s="41"/>
    </row>
    <row r="108" spans="1:23" s="24" customFormat="1" ht="12.75">
      <c r="A108" s="41"/>
      <c r="B108" s="3"/>
      <c r="C108" s="22"/>
      <c r="D108" s="29"/>
      <c r="Q108" s="31"/>
      <c r="R108" s="31"/>
      <c r="S108" s="41"/>
      <c r="T108" s="41"/>
      <c r="U108" s="41"/>
      <c r="V108" s="41"/>
      <c r="W108" s="41"/>
    </row>
    <row r="109" spans="1:23" s="24" customFormat="1" ht="12.75">
      <c r="A109" s="41"/>
      <c r="B109" s="3"/>
      <c r="C109" s="22"/>
      <c r="D109" s="29"/>
      <c r="Q109" s="31"/>
      <c r="R109" s="31"/>
      <c r="S109" s="41"/>
      <c r="T109" s="41"/>
      <c r="U109" s="41"/>
      <c r="V109" s="41"/>
      <c r="W109" s="41"/>
    </row>
    <row r="110" spans="1:23" s="24" customFormat="1" ht="12.75">
      <c r="A110" s="41"/>
      <c r="B110" s="3"/>
      <c r="C110" s="22"/>
      <c r="D110" s="29"/>
      <c r="Q110" s="31"/>
      <c r="R110" s="31"/>
      <c r="S110" s="41"/>
      <c r="T110" s="41"/>
      <c r="U110" s="41"/>
      <c r="V110" s="41"/>
      <c r="W110" s="41"/>
    </row>
    <row r="111" spans="1:23" s="24" customFormat="1" ht="12.75">
      <c r="A111" s="41"/>
      <c r="B111" s="3"/>
      <c r="C111" s="22"/>
      <c r="D111" s="29"/>
      <c r="Q111" s="31"/>
      <c r="R111" s="31"/>
      <c r="S111" s="41"/>
      <c r="T111" s="41"/>
      <c r="U111" s="41"/>
      <c r="V111" s="41"/>
      <c r="W111" s="41"/>
    </row>
    <row r="112" spans="1:23" s="24" customFormat="1" ht="12.75">
      <c r="A112" s="41"/>
      <c r="B112" s="3"/>
      <c r="C112" s="22"/>
      <c r="D112" s="29"/>
      <c r="Q112" s="31"/>
      <c r="R112" s="31"/>
      <c r="S112" s="41"/>
      <c r="T112" s="41"/>
      <c r="U112" s="41"/>
      <c r="V112" s="41"/>
      <c r="W112" s="41"/>
    </row>
    <row r="113" spans="1:23" s="24" customFormat="1" ht="12.75">
      <c r="A113" s="41"/>
      <c r="B113" s="3"/>
      <c r="C113" s="22"/>
      <c r="D113" s="29"/>
      <c r="Q113" s="31"/>
      <c r="R113" s="31"/>
      <c r="S113" s="41"/>
      <c r="T113" s="41"/>
      <c r="U113" s="41"/>
      <c r="V113" s="41"/>
      <c r="W113" s="41"/>
    </row>
    <row r="114" spans="1:23" s="24" customFormat="1" ht="12.75">
      <c r="A114" s="41"/>
      <c r="B114" s="3"/>
      <c r="C114" s="22"/>
      <c r="D114" s="29"/>
      <c r="Q114" s="31"/>
      <c r="R114" s="31"/>
      <c r="S114" s="41"/>
      <c r="T114" s="41"/>
      <c r="U114" s="41"/>
      <c r="V114" s="41"/>
      <c r="W114" s="41"/>
    </row>
    <row r="115" spans="1:23" s="24" customFormat="1" ht="12.75">
      <c r="A115" s="41"/>
      <c r="B115" s="3"/>
      <c r="C115" s="22"/>
      <c r="D115" s="29"/>
      <c r="Q115" s="31"/>
      <c r="R115" s="31"/>
      <c r="S115" s="41"/>
      <c r="T115" s="41"/>
      <c r="U115" s="41"/>
      <c r="V115" s="41"/>
      <c r="W115" s="41"/>
    </row>
    <row r="116" spans="1:23" s="24" customFormat="1" ht="12.75">
      <c r="A116" s="41"/>
      <c r="B116" s="3"/>
      <c r="C116" s="22"/>
      <c r="D116" s="29"/>
      <c r="Q116" s="31"/>
      <c r="R116" s="31"/>
      <c r="S116" s="41"/>
      <c r="T116" s="41"/>
      <c r="U116" s="41"/>
      <c r="V116" s="41"/>
      <c r="W116" s="41"/>
    </row>
    <row r="117" spans="1:23" s="24" customFormat="1" ht="12.75">
      <c r="A117" s="41"/>
      <c r="B117" s="3"/>
      <c r="C117" s="22"/>
      <c r="D117" s="29"/>
      <c r="Q117" s="31"/>
      <c r="R117" s="31"/>
      <c r="S117" s="41"/>
      <c r="T117" s="41"/>
      <c r="U117" s="41"/>
      <c r="V117" s="41"/>
      <c r="W117" s="41"/>
    </row>
    <row r="118" spans="1:23" s="24" customFormat="1" ht="12.75">
      <c r="A118" s="41"/>
      <c r="B118" s="3"/>
      <c r="C118" s="22"/>
      <c r="D118" s="29"/>
      <c r="Q118" s="31"/>
      <c r="R118" s="31"/>
      <c r="S118" s="41"/>
      <c r="T118" s="41"/>
      <c r="U118" s="41"/>
      <c r="V118" s="41"/>
      <c r="W118" s="41"/>
    </row>
    <row r="119" spans="1:23" s="24" customFormat="1" ht="12.75">
      <c r="A119" s="41"/>
      <c r="B119" s="3"/>
      <c r="C119" s="22"/>
      <c r="D119" s="29"/>
      <c r="Q119" s="31"/>
      <c r="R119" s="31"/>
      <c r="S119" s="41"/>
      <c r="T119" s="41"/>
      <c r="U119" s="41"/>
      <c r="V119" s="41"/>
      <c r="W119" s="41"/>
    </row>
    <row r="120" spans="1:23" s="24" customFormat="1" ht="12.75">
      <c r="A120" s="41"/>
      <c r="B120" s="3"/>
      <c r="C120" s="22"/>
      <c r="D120" s="29"/>
      <c r="Q120" s="31"/>
      <c r="R120" s="31"/>
      <c r="S120" s="41"/>
      <c r="T120" s="41"/>
      <c r="U120" s="41"/>
      <c r="V120" s="41"/>
      <c r="W120" s="41"/>
    </row>
    <row r="121" spans="1:23" s="24" customFormat="1" ht="12.75">
      <c r="A121" s="41"/>
      <c r="B121" s="3"/>
      <c r="C121" s="22"/>
      <c r="D121" s="29"/>
      <c r="Q121" s="31"/>
      <c r="R121" s="31"/>
      <c r="S121" s="41"/>
      <c r="T121" s="41"/>
      <c r="U121" s="41"/>
      <c r="V121" s="41"/>
      <c r="W121" s="41"/>
    </row>
    <row r="122" spans="1:23" s="24" customFormat="1" ht="12.75">
      <c r="A122" s="41"/>
      <c r="B122" s="3"/>
      <c r="C122" s="22"/>
      <c r="D122" s="29"/>
      <c r="Q122" s="31"/>
      <c r="R122" s="31"/>
      <c r="S122" s="41"/>
      <c r="T122" s="41"/>
      <c r="U122" s="41"/>
      <c r="V122" s="41"/>
      <c r="W122" s="41"/>
    </row>
    <row r="123" spans="1:23" s="24" customFormat="1" ht="12.75">
      <c r="A123" s="41"/>
      <c r="B123" s="3"/>
      <c r="C123" s="22"/>
      <c r="D123" s="29"/>
      <c r="Q123" s="31"/>
      <c r="R123" s="31"/>
      <c r="S123" s="41"/>
      <c r="T123" s="41"/>
      <c r="U123" s="41"/>
      <c r="V123" s="41"/>
      <c r="W123" s="41"/>
    </row>
    <row r="124" spans="1:23" s="24" customFormat="1" ht="12.75">
      <c r="A124" s="41"/>
      <c r="B124" s="3"/>
      <c r="C124" s="22"/>
      <c r="D124" s="29"/>
      <c r="Q124" s="31"/>
      <c r="R124" s="31"/>
      <c r="S124" s="41"/>
      <c r="T124" s="41"/>
      <c r="U124" s="41"/>
      <c r="V124" s="41"/>
      <c r="W124" s="41"/>
    </row>
    <row r="125" spans="1:23" s="24" customFormat="1" ht="12.75">
      <c r="A125" s="41"/>
      <c r="B125" s="3"/>
      <c r="C125" s="22"/>
      <c r="D125" s="29"/>
      <c r="Q125" s="31"/>
      <c r="R125" s="31"/>
      <c r="S125" s="41"/>
      <c r="T125" s="41"/>
      <c r="U125" s="41"/>
      <c r="V125" s="41"/>
      <c r="W125" s="41"/>
    </row>
    <row r="126" spans="1:23" s="24" customFormat="1" ht="12.75">
      <c r="A126" s="41"/>
      <c r="B126" s="3"/>
      <c r="C126" s="22"/>
      <c r="D126" s="29"/>
      <c r="Q126" s="31"/>
      <c r="R126" s="31"/>
      <c r="S126" s="41"/>
      <c r="T126" s="41"/>
      <c r="U126" s="41"/>
      <c r="V126" s="41"/>
      <c r="W126" s="41"/>
    </row>
    <row r="127" spans="1:23" s="24" customFormat="1" ht="12.75">
      <c r="A127" s="41"/>
      <c r="B127" s="3"/>
      <c r="C127" s="22"/>
      <c r="D127" s="29"/>
      <c r="Q127" s="31"/>
      <c r="R127" s="31"/>
      <c r="S127" s="41"/>
      <c r="T127" s="41"/>
      <c r="U127" s="41"/>
      <c r="V127" s="41"/>
      <c r="W127" s="41"/>
    </row>
    <row r="128" spans="1:23" s="24" customFormat="1" ht="12.75">
      <c r="A128" s="41"/>
      <c r="B128" s="3"/>
      <c r="C128" s="22"/>
      <c r="D128" s="29"/>
      <c r="Q128" s="31"/>
      <c r="R128" s="31"/>
      <c r="S128" s="41"/>
      <c r="T128" s="41"/>
      <c r="U128" s="41"/>
      <c r="V128" s="41"/>
      <c r="W128" s="41"/>
    </row>
    <row r="129" spans="1:23" s="24" customFormat="1" ht="12.75">
      <c r="A129" s="41"/>
      <c r="B129" s="3"/>
      <c r="C129" s="22"/>
      <c r="D129" s="29"/>
      <c r="Q129" s="31"/>
      <c r="R129" s="31"/>
      <c r="S129" s="41"/>
      <c r="T129" s="41"/>
      <c r="U129" s="41"/>
      <c r="V129" s="41"/>
      <c r="W129" s="41"/>
    </row>
    <row r="130" spans="1:23" s="24" customFormat="1" ht="12.75">
      <c r="A130" s="41"/>
      <c r="B130" s="3"/>
      <c r="C130" s="22"/>
      <c r="D130" s="29"/>
      <c r="Q130" s="31"/>
      <c r="R130" s="31"/>
      <c r="S130" s="41"/>
      <c r="T130" s="41"/>
      <c r="U130" s="41"/>
      <c r="V130" s="41"/>
      <c r="W130" s="41"/>
    </row>
    <row r="131" spans="1:23" s="24" customFormat="1" ht="12.75">
      <c r="A131" s="41"/>
      <c r="B131" s="3"/>
      <c r="C131" s="22"/>
      <c r="D131" s="29"/>
      <c r="Q131" s="31"/>
      <c r="R131" s="31"/>
      <c r="S131" s="41"/>
      <c r="T131" s="41"/>
      <c r="U131" s="41"/>
      <c r="V131" s="41"/>
      <c r="W131" s="41"/>
    </row>
    <row r="132" spans="1:23" s="24" customFormat="1" ht="12.75">
      <c r="A132" s="41"/>
      <c r="B132" s="3"/>
      <c r="C132" s="22"/>
      <c r="D132" s="29"/>
      <c r="Q132" s="31"/>
      <c r="R132" s="31"/>
      <c r="S132" s="41"/>
      <c r="T132" s="41"/>
      <c r="U132" s="41"/>
      <c r="V132" s="41"/>
      <c r="W132" s="41"/>
    </row>
    <row r="133" spans="1:23" s="24" customFormat="1" ht="12.75">
      <c r="A133" s="41"/>
      <c r="B133" s="3"/>
      <c r="C133" s="22"/>
      <c r="D133" s="29"/>
      <c r="Q133" s="31"/>
      <c r="R133" s="31"/>
      <c r="S133" s="41"/>
      <c r="T133" s="41"/>
      <c r="U133" s="41"/>
      <c r="V133" s="41"/>
      <c r="W133" s="41"/>
    </row>
    <row r="134" spans="1:23" s="24" customFormat="1" ht="12.75">
      <c r="A134" s="41"/>
      <c r="B134" s="3"/>
      <c r="C134" s="22"/>
      <c r="D134" s="29"/>
      <c r="Q134" s="31"/>
      <c r="R134" s="31"/>
      <c r="S134" s="41"/>
      <c r="T134" s="41"/>
      <c r="U134" s="41"/>
      <c r="V134" s="41"/>
      <c r="W134" s="41"/>
    </row>
    <row r="135" spans="1:23" s="24" customFormat="1" ht="12.75">
      <c r="A135" s="41"/>
      <c r="B135" s="3"/>
      <c r="C135" s="22"/>
      <c r="D135" s="29"/>
      <c r="Q135" s="31"/>
      <c r="R135" s="31"/>
      <c r="S135" s="41"/>
      <c r="T135" s="41"/>
      <c r="U135" s="41"/>
      <c r="V135" s="41"/>
      <c r="W135" s="41"/>
    </row>
    <row r="136" spans="1:23" s="24" customFormat="1" ht="12.75">
      <c r="A136" s="41"/>
      <c r="B136" s="3"/>
      <c r="C136" s="22"/>
      <c r="D136" s="29"/>
      <c r="Q136" s="31"/>
      <c r="R136" s="31"/>
      <c r="S136" s="41"/>
      <c r="T136" s="41"/>
      <c r="U136" s="41"/>
      <c r="V136" s="41"/>
      <c r="W136" s="41"/>
    </row>
    <row r="137" spans="1:23" s="24" customFormat="1" ht="12.75">
      <c r="A137" s="41"/>
      <c r="B137" s="3"/>
      <c r="C137" s="22"/>
      <c r="D137" s="29"/>
      <c r="Q137" s="31"/>
      <c r="R137" s="31"/>
      <c r="S137" s="41"/>
      <c r="T137" s="41"/>
      <c r="U137" s="41"/>
      <c r="V137" s="41"/>
      <c r="W137" s="41"/>
    </row>
    <row r="138" spans="1:23" s="24" customFormat="1" ht="12.75">
      <c r="A138" s="41"/>
      <c r="B138" s="3"/>
      <c r="C138" s="22"/>
      <c r="D138" s="29"/>
      <c r="Q138" s="31"/>
      <c r="R138" s="31"/>
      <c r="S138" s="41"/>
      <c r="T138" s="41"/>
      <c r="U138" s="41"/>
      <c r="V138" s="41"/>
      <c r="W138" s="41"/>
    </row>
    <row r="139" spans="1:23" s="24" customFormat="1" ht="12.75">
      <c r="A139" s="41"/>
      <c r="B139" s="3"/>
      <c r="C139" s="22"/>
      <c r="D139" s="29"/>
      <c r="Q139" s="31"/>
      <c r="R139" s="31"/>
      <c r="S139" s="41"/>
      <c r="T139" s="41"/>
      <c r="U139" s="41"/>
      <c r="V139" s="41"/>
      <c r="W139" s="41"/>
    </row>
    <row r="140" spans="1:23" s="24" customFormat="1" ht="12.75">
      <c r="A140" s="41"/>
      <c r="B140" s="3"/>
      <c r="C140" s="22"/>
      <c r="D140" s="29"/>
      <c r="Q140" s="31"/>
      <c r="R140" s="31"/>
      <c r="S140" s="41"/>
      <c r="T140" s="41"/>
      <c r="U140" s="41"/>
      <c r="V140" s="41"/>
      <c r="W140" s="41"/>
    </row>
    <row r="141" spans="1:23" s="24" customFormat="1" ht="12.75">
      <c r="A141" s="41"/>
      <c r="B141" s="3"/>
      <c r="C141" s="22"/>
      <c r="D141" s="29"/>
      <c r="Q141" s="31"/>
      <c r="R141" s="31"/>
      <c r="S141" s="41"/>
      <c r="T141" s="41"/>
      <c r="U141" s="41"/>
      <c r="V141" s="41"/>
      <c r="W141" s="41"/>
    </row>
    <row r="142" spans="1:23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</row>
    <row r="143" spans="1:23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</row>
    <row r="144" spans="1:23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</row>
    <row r="145" spans="1:23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</row>
    <row r="146" spans="1:23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</row>
    <row r="147" spans="1:23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</row>
    <row r="148" spans="1:23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</row>
    <row r="149" spans="1:23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3"/>
  <sheetViews>
    <sheetView zoomScalePageLayoutView="0" workbookViewId="0" topLeftCell="A1">
      <selection activeCell="B5" sqref="B5:Y27"/>
    </sheetView>
  </sheetViews>
  <sheetFormatPr defaultColWidth="9.140625" defaultRowHeight="12.75"/>
  <cols>
    <col min="1" max="1" width="4.57421875" style="25" customWidth="1"/>
    <col min="2" max="2" width="9.28125" style="23" bestFit="1" customWidth="1"/>
    <col min="3" max="3" width="14.28125" style="23" bestFit="1" customWidth="1"/>
    <col min="4" max="4" width="20.421875" style="30" bestFit="1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26" width="9.140625" style="25" customWidth="1"/>
    <col min="27" max="27" width="18.28125" style="25" bestFit="1" customWidth="1"/>
    <col min="28" max="16384" width="9.140625" style="25" customWidth="1"/>
  </cols>
  <sheetData>
    <row r="1" spans="1:23" s="3" customFormat="1" ht="13.5" thickBot="1">
      <c r="A1" s="1"/>
      <c r="B1" s="105" t="s">
        <v>17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0.020300925925925927</v>
      </c>
      <c r="F2" s="33"/>
      <c r="G2" s="46">
        <v>0.023923611111111114</v>
      </c>
      <c r="H2" s="35"/>
      <c r="I2" s="36">
        <v>0.026087962962962966</v>
      </c>
      <c r="J2" s="33"/>
      <c r="K2" s="46">
        <v>0.013229166666666667</v>
      </c>
      <c r="L2" s="47"/>
      <c r="M2" s="36">
        <v>0.025300925925925925</v>
      </c>
      <c r="N2" s="33"/>
      <c r="O2" s="46">
        <v>0.024710648148148148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31" s="3" customFormat="1" ht="12.75" customHeight="1">
      <c r="A5" s="12">
        <v>1</v>
      </c>
      <c r="B5" s="13" t="s">
        <v>33</v>
      </c>
      <c r="C5" s="14" t="s">
        <v>34</v>
      </c>
      <c r="D5" s="28" t="s">
        <v>99</v>
      </c>
      <c r="E5" s="53">
        <v>0.020300925925925927</v>
      </c>
      <c r="F5" s="55">
        <f aca="true" t="shared" si="0" ref="F5:F13">IF(E5="","",E$2/(E5)*$T$3)</f>
        <v>1000</v>
      </c>
      <c r="G5" s="56">
        <v>0.023923611111111114</v>
      </c>
      <c r="H5" s="57">
        <f aca="true" t="shared" si="1" ref="H5:H13">IF(G5="","",G$2/(G5)*$T$3)</f>
        <v>1000</v>
      </c>
      <c r="I5" s="53">
        <v>0.026087962962962966</v>
      </c>
      <c r="J5" s="55">
        <f aca="true" t="shared" si="2" ref="J5:J13">IF(I5="","",I$2/(I5)*$T$3)</f>
        <v>1000</v>
      </c>
      <c r="K5" s="56"/>
      <c r="L5" s="59">
        <f aca="true" t="shared" si="3" ref="L5:L27">IF(K5="","",K$2/(K5)*$T$3)</f>
      </c>
      <c r="M5" s="54">
        <v>0.02646990740740741</v>
      </c>
      <c r="N5" s="55">
        <f aca="true" t="shared" si="4" ref="N5:N27">IF(M5="","",M$2/(M5)*$T$3)</f>
        <v>955.8373414954086</v>
      </c>
      <c r="O5" s="56"/>
      <c r="P5" s="44">
        <f aca="true" t="shared" si="5" ref="P5:P27">IF(O5="","",O$2/(O5)*$T$3)</f>
      </c>
      <c r="Q5" s="52">
        <f aca="true" t="shared" si="6" ref="Q5:Q27">IF(B5="","",SUM(F5,H5,J5,L5,N5,P5))</f>
        <v>3955.8373414954085</v>
      </c>
      <c r="R5" s="52">
        <f aca="true" t="shared" si="7" ref="R5:R27">IF(Q5="","",IF(COUNT(S5:X5)&lt;$T$2,Q5,IF(COUNT(S5:X5)=$T$2,Q5-MIN(S5:X5),Q5-MIN(S5:X5)-SMALL(S5:X5,2)-SMALL(S5:X5,3))))</f>
        <v>3000</v>
      </c>
      <c r="S5" s="15">
        <f aca="true" t="shared" si="8" ref="S5:S27">IF(F5="",0,F5)</f>
        <v>1000</v>
      </c>
      <c r="T5" s="15">
        <f aca="true" t="shared" si="9" ref="T5:T27">IF(H5="",0,H5)</f>
        <v>1000</v>
      </c>
      <c r="U5" s="15">
        <f aca="true" t="shared" si="10" ref="U5:U27">IF(J5="",0,J5)</f>
        <v>1000</v>
      </c>
      <c r="V5" s="15">
        <f aca="true" t="shared" si="11" ref="V5:V27">IF(L5="",0,L5)</f>
        <v>0</v>
      </c>
      <c r="W5" s="15">
        <f aca="true" t="shared" si="12" ref="W5:W27">IF(N5="",0,N5)</f>
        <v>955.8373414954086</v>
      </c>
      <c r="X5" s="15">
        <f aca="true" t="shared" si="13" ref="X5:X27">IF(P5="",0,P5)</f>
        <v>0</v>
      </c>
      <c r="Y5" s="16"/>
      <c r="AB5" s="17"/>
      <c r="AE5" s="17"/>
    </row>
    <row r="6" spans="1:31" s="3" customFormat="1" ht="12.75" customHeight="1">
      <c r="A6" s="12">
        <v>2</v>
      </c>
      <c r="B6" s="13" t="s">
        <v>76</v>
      </c>
      <c r="C6" s="14" t="s">
        <v>77</v>
      </c>
      <c r="D6" s="28" t="s">
        <v>99</v>
      </c>
      <c r="E6" s="53">
        <v>0.02153935185185185</v>
      </c>
      <c r="F6" s="55">
        <f t="shared" si="0"/>
        <v>942.5040300913489</v>
      </c>
      <c r="G6" s="56">
        <v>0.02431712962962963</v>
      </c>
      <c r="H6" s="57">
        <f t="shared" si="1"/>
        <v>983.8172298905284</v>
      </c>
      <c r="I6" s="53"/>
      <c r="J6" s="55">
        <f t="shared" si="2"/>
      </c>
      <c r="K6" s="56"/>
      <c r="L6" s="59">
        <f t="shared" si="3"/>
      </c>
      <c r="M6" s="54">
        <v>0.027210648148148147</v>
      </c>
      <c r="N6" s="55">
        <f t="shared" si="4"/>
        <v>929.8170991067631</v>
      </c>
      <c r="O6" s="56">
        <v>0.024710648148148148</v>
      </c>
      <c r="P6" s="44">
        <f t="shared" si="5"/>
        <v>1000</v>
      </c>
      <c r="Q6" s="52">
        <f t="shared" si="6"/>
        <v>3856.1383590886403</v>
      </c>
      <c r="R6" s="52">
        <f t="shared" si="7"/>
        <v>2926.321259981877</v>
      </c>
      <c r="S6" s="15">
        <f t="shared" si="8"/>
        <v>942.5040300913489</v>
      </c>
      <c r="T6" s="15">
        <f t="shared" si="9"/>
        <v>983.8172298905284</v>
      </c>
      <c r="U6" s="15">
        <f t="shared" si="10"/>
        <v>0</v>
      </c>
      <c r="V6" s="15">
        <f t="shared" si="11"/>
        <v>0</v>
      </c>
      <c r="W6" s="15">
        <f t="shared" si="12"/>
        <v>929.8170991067631</v>
      </c>
      <c r="X6" s="15">
        <f t="shared" si="13"/>
        <v>1000</v>
      </c>
      <c r="Y6" s="16"/>
      <c r="AB6" s="17"/>
      <c r="AE6" s="17"/>
    </row>
    <row r="7" spans="1:31" s="3" customFormat="1" ht="12.75" customHeight="1">
      <c r="A7" s="12">
        <v>3</v>
      </c>
      <c r="B7" s="14" t="s">
        <v>71</v>
      </c>
      <c r="C7" s="14" t="s">
        <v>72</v>
      </c>
      <c r="D7" s="28" t="s">
        <v>289</v>
      </c>
      <c r="E7" s="53"/>
      <c r="F7" s="55">
        <f t="shared" si="0"/>
      </c>
      <c r="G7" s="56">
        <v>0.024166666666666666</v>
      </c>
      <c r="H7" s="57">
        <f t="shared" si="1"/>
        <v>989.9425287356323</v>
      </c>
      <c r="I7" s="53"/>
      <c r="J7" s="55">
        <f t="shared" si="2"/>
      </c>
      <c r="K7" s="56">
        <v>0.014398148145119194</v>
      </c>
      <c r="L7" s="59">
        <f t="shared" si="3"/>
        <v>918.8102895823587</v>
      </c>
      <c r="M7" s="54"/>
      <c r="N7" s="55">
        <f t="shared" si="4"/>
      </c>
      <c r="O7" s="56">
        <v>0.026053240740740738</v>
      </c>
      <c r="P7" s="44">
        <f t="shared" si="5"/>
        <v>948.4673478454021</v>
      </c>
      <c r="Q7" s="52">
        <f t="shared" si="6"/>
        <v>2857.220166163393</v>
      </c>
      <c r="R7" s="52">
        <f t="shared" si="7"/>
        <v>2857.220166163393</v>
      </c>
      <c r="S7" s="15">
        <f t="shared" si="8"/>
        <v>0</v>
      </c>
      <c r="T7" s="15">
        <f t="shared" si="9"/>
        <v>989.9425287356323</v>
      </c>
      <c r="U7" s="15">
        <f t="shared" si="10"/>
        <v>0</v>
      </c>
      <c r="V7" s="15">
        <f t="shared" si="11"/>
        <v>918.8102895823587</v>
      </c>
      <c r="W7" s="15">
        <f t="shared" si="12"/>
        <v>0</v>
      </c>
      <c r="X7" s="15">
        <f t="shared" si="13"/>
        <v>948.4673478454021</v>
      </c>
      <c r="Y7" s="42"/>
      <c r="AB7" s="17"/>
      <c r="AE7" s="17"/>
    </row>
    <row r="8" spans="1:31" s="24" customFormat="1" ht="12.75" customHeight="1">
      <c r="A8" s="12">
        <v>4</v>
      </c>
      <c r="B8" s="13" t="s">
        <v>74</v>
      </c>
      <c r="C8" s="14" t="s">
        <v>104</v>
      </c>
      <c r="D8" s="28" t="s">
        <v>35</v>
      </c>
      <c r="E8" s="53">
        <v>0.02193287037037037</v>
      </c>
      <c r="F8" s="55">
        <f t="shared" si="0"/>
        <v>925.5936675461742</v>
      </c>
      <c r="G8" s="56"/>
      <c r="H8" s="57">
        <f t="shared" si="1"/>
      </c>
      <c r="I8" s="53">
        <v>0.027546296296296294</v>
      </c>
      <c r="J8" s="55">
        <f t="shared" si="2"/>
        <v>947.0588235294119</v>
      </c>
      <c r="K8" s="56"/>
      <c r="L8" s="59">
        <f t="shared" si="3"/>
      </c>
      <c r="M8" s="54">
        <v>0.02784722222222222</v>
      </c>
      <c r="N8" s="55">
        <f t="shared" si="4"/>
        <v>908.5619285120532</v>
      </c>
      <c r="O8" s="56"/>
      <c r="P8" s="44">
        <f t="shared" si="5"/>
      </c>
      <c r="Q8" s="52">
        <f t="shared" si="6"/>
        <v>2781.2144195876394</v>
      </c>
      <c r="R8" s="52">
        <f t="shared" si="7"/>
        <v>2781.2144195876394</v>
      </c>
      <c r="S8" s="15">
        <f t="shared" si="8"/>
        <v>925.5936675461742</v>
      </c>
      <c r="T8" s="15">
        <f t="shared" si="9"/>
        <v>0</v>
      </c>
      <c r="U8" s="15">
        <f t="shared" si="10"/>
        <v>947.0588235294119</v>
      </c>
      <c r="V8" s="15">
        <f t="shared" si="11"/>
        <v>0</v>
      </c>
      <c r="W8" s="15">
        <f t="shared" si="12"/>
        <v>908.5619285120532</v>
      </c>
      <c r="X8" s="15">
        <f t="shared" si="13"/>
        <v>0</v>
      </c>
      <c r="Y8" s="16"/>
      <c r="AB8" s="43"/>
      <c r="AE8" s="43"/>
    </row>
    <row r="9" spans="1:31" s="24" customFormat="1" ht="12.75" customHeight="1">
      <c r="A9" s="12">
        <v>5</v>
      </c>
      <c r="B9" s="13" t="s">
        <v>107</v>
      </c>
      <c r="C9" s="14" t="s">
        <v>105</v>
      </c>
      <c r="D9" s="28" t="s">
        <v>100</v>
      </c>
      <c r="E9" s="53">
        <v>0.022152777777777775</v>
      </c>
      <c r="F9" s="55">
        <f t="shared" si="0"/>
        <v>916.4054336468131</v>
      </c>
      <c r="G9" s="56">
        <v>0.026875</v>
      </c>
      <c r="H9" s="57">
        <f t="shared" si="1"/>
        <v>890.1808785529716</v>
      </c>
      <c r="I9" s="53"/>
      <c r="J9" s="55">
        <f t="shared" si="2"/>
      </c>
      <c r="K9" s="56"/>
      <c r="L9" s="59">
        <f t="shared" si="3"/>
      </c>
      <c r="M9" s="54">
        <v>0.029039351851851854</v>
      </c>
      <c r="N9" s="55">
        <f t="shared" si="4"/>
        <v>871.2634515743323</v>
      </c>
      <c r="O9" s="56"/>
      <c r="P9" s="44">
        <f t="shared" si="5"/>
      </c>
      <c r="Q9" s="52">
        <f t="shared" si="6"/>
        <v>2677.849763774117</v>
      </c>
      <c r="R9" s="52">
        <f t="shared" si="7"/>
        <v>2677.849763774117</v>
      </c>
      <c r="S9" s="15">
        <f t="shared" si="8"/>
        <v>916.4054336468131</v>
      </c>
      <c r="T9" s="15">
        <f t="shared" si="9"/>
        <v>890.1808785529716</v>
      </c>
      <c r="U9" s="15">
        <f t="shared" si="10"/>
        <v>0</v>
      </c>
      <c r="V9" s="15">
        <f t="shared" si="11"/>
        <v>0</v>
      </c>
      <c r="W9" s="15">
        <f t="shared" si="12"/>
        <v>871.2634515743323</v>
      </c>
      <c r="X9" s="15">
        <f t="shared" si="13"/>
        <v>0</v>
      </c>
      <c r="Y9" s="42"/>
      <c r="AB9" s="43"/>
      <c r="AE9" s="43"/>
    </row>
    <row r="10" spans="1:31" s="24" customFormat="1" ht="12.75" customHeight="1">
      <c r="A10" s="12">
        <v>6</v>
      </c>
      <c r="B10" s="13" t="s">
        <v>28</v>
      </c>
      <c r="C10" s="14" t="s">
        <v>106</v>
      </c>
      <c r="D10" s="28" t="s">
        <v>35</v>
      </c>
      <c r="E10" s="53">
        <v>0.022372685185185186</v>
      </c>
      <c r="F10" s="55">
        <f t="shared" si="0"/>
        <v>907.3978272115883</v>
      </c>
      <c r="G10" s="56"/>
      <c r="H10" s="57">
        <f t="shared" si="1"/>
      </c>
      <c r="I10" s="53">
        <v>0.028657407407407406</v>
      </c>
      <c r="J10" s="55">
        <f t="shared" si="2"/>
        <v>910.3392568659128</v>
      </c>
      <c r="K10" s="56">
        <v>0.015717592592409346</v>
      </c>
      <c r="L10" s="59">
        <f t="shared" si="3"/>
        <v>841.6789396268967</v>
      </c>
      <c r="M10" s="54"/>
      <c r="N10" s="55">
        <f t="shared" si="4"/>
      </c>
      <c r="O10" s="56"/>
      <c r="P10" s="44">
        <f t="shared" si="5"/>
      </c>
      <c r="Q10" s="52">
        <f t="shared" si="6"/>
        <v>2659.416023704398</v>
      </c>
      <c r="R10" s="52">
        <f t="shared" si="7"/>
        <v>2659.416023704398</v>
      </c>
      <c r="S10" s="15">
        <f t="shared" si="8"/>
        <v>907.3978272115883</v>
      </c>
      <c r="T10" s="15">
        <f t="shared" si="9"/>
        <v>0</v>
      </c>
      <c r="U10" s="15">
        <f t="shared" si="10"/>
        <v>910.3392568659128</v>
      </c>
      <c r="V10" s="15">
        <f t="shared" si="11"/>
        <v>841.6789396268967</v>
      </c>
      <c r="W10" s="15">
        <f t="shared" si="12"/>
        <v>0</v>
      </c>
      <c r="X10" s="15">
        <f t="shared" si="13"/>
        <v>0</v>
      </c>
      <c r="Y10" s="42"/>
      <c r="AB10" s="43"/>
      <c r="AE10" s="43"/>
    </row>
    <row r="11" spans="1:31" s="24" customFormat="1" ht="12.75" customHeight="1">
      <c r="A11" s="12">
        <v>7</v>
      </c>
      <c r="B11" s="14" t="s">
        <v>85</v>
      </c>
      <c r="C11" s="14" t="s">
        <v>83</v>
      </c>
      <c r="D11" s="28" t="s">
        <v>27</v>
      </c>
      <c r="E11" s="53"/>
      <c r="F11" s="55">
        <f t="shared" si="0"/>
      </c>
      <c r="G11" s="56">
        <v>0.03009259259259259</v>
      </c>
      <c r="H11" s="57">
        <f t="shared" si="1"/>
        <v>795.0000000000001</v>
      </c>
      <c r="I11" s="53">
        <v>0.03070601851851852</v>
      </c>
      <c r="J11" s="55">
        <f t="shared" si="2"/>
        <v>849.6042216358838</v>
      </c>
      <c r="K11" s="56">
        <v>0.017418981486116536</v>
      </c>
      <c r="L11" s="59">
        <f t="shared" si="3"/>
        <v>759.4684383361174</v>
      </c>
      <c r="M11" s="54">
        <v>0.031608796296296295</v>
      </c>
      <c r="N11" s="55">
        <f t="shared" si="4"/>
        <v>800.4393994873673</v>
      </c>
      <c r="O11" s="56"/>
      <c r="P11" s="44">
        <f t="shared" si="5"/>
      </c>
      <c r="Q11" s="52">
        <f t="shared" si="6"/>
        <v>3204.5120594593686</v>
      </c>
      <c r="R11" s="52">
        <f t="shared" si="7"/>
        <v>2445.0436211232513</v>
      </c>
      <c r="S11" s="15">
        <f t="shared" si="8"/>
        <v>0</v>
      </c>
      <c r="T11" s="15">
        <f t="shared" si="9"/>
        <v>795.0000000000001</v>
      </c>
      <c r="U11" s="15">
        <f t="shared" si="10"/>
        <v>849.6042216358838</v>
      </c>
      <c r="V11" s="15">
        <f t="shared" si="11"/>
        <v>759.4684383361174</v>
      </c>
      <c r="W11" s="15">
        <f t="shared" si="12"/>
        <v>800.4393994873673</v>
      </c>
      <c r="X11" s="15">
        <f t="shared" si="13"/>
        <v>0</v>
      </c>
      <c r="Y11" s="42"/>
      <c r="AB11" s="43"/>
      <c r="AE11" s="43"/>
    </row>
    <row r="12" spans="1:31" s="24" customFormat="1" ht="12.75" customHeight="1">
      <c r="A12" s="12">
        <v>8</v>
      </c>
      <c r="B12" s="14" t="s">
        <v>362</v>
      </c>
      <c r="C12" s="14" t="s">
        <v>69</v>
      </c>
      <c r="D12" s="28" t="s">
        <v>27</v>
      </c>
      <c r="E12" s="53"/>
      <c r="F12" s="55">
        <f t="shared" si="0"/>
      </c>
      <c r="G12" s="56">
        <v>0.028692129629629633</v>
      </c>
      <c r="H12" s="57">
        <f t="shared" si="1"/>
        <v>833.8039532069382</v>
      </c>
      <c r="I12" s="53"/>
      <c r="J12" s="55">
        <f t="shared" si="2"/>
      </c>
      <c r="K12" s="56">
        <v>0.016458333331684116</v>
      </c>
      <c r="L12" s="59">
        <f t="shared" si="3"/>
        <v>803.7974684349754</v>
      </c>
      <c r="M12" s="54"/>
      <c r="N12" s="55">
        <f t="shared" si="4"/>
      </c>
      <c r="O12" s="56"/>
      <c r="P12" s="44">
        <f t="shared" si="5"/>
      </c>
      <c r="Q12" s="52">
        <f t="shared" si="6"/>
        <v>1637.6014216419135</v>
      </c>
      <c r="R12" s="52">
        <f t="shared" si="7"/>
        <v>1637.6014216419135</v>
      </c>
      <c r="S12" s="15">
        <f t="shared" si="8"/>
        <v>0</v>
      </c>
      <c r="T12" s="15">
        <f t="shared" si="9"/>
        <v>833.8039532069382</v>
      </c>
      <c r="U12" s="15">
        <f t="shared" si="10"/>
        <v>0</v>
      </c>
      <c r="V12" s="15">
        <f t="shared" si="11"/>
        <v>803.7974684349754</v>
      </c>
      <c r="W12" s="15">
        <f t="shared" si="12"/>
        <v>0</v>
      </c>
      <c r="X12" s="15">
        <f t="shared" si="13"/>
        <v>0</v>
      </c>
      <c r="Y12" s="42"/>
      <c r="AB12" s="43"/>
      <c r="AE12" s="43"/>
    </row>
    <row r="13" spans="1:31" s="24" customFormat="1" ht="12.75" customHeight="1">
      <c r="A13" s="12">
        <v>9</v>
      </c>
      <c r="B13" s="14" t="s">
        <v>363</v>
      </c>
      <c r="C13" s="14" t="s">
        <v>365</v>
      </c>
      <c r="D13" s="28" t="s">
        <v>27</v>
      </c>
      <c r="E13" s="53"/>
      <c r="F13" s="55">
        <f t="shared" si="0"/>
      </c>
      <c r="G13" s="56">
        <v>0.030891203703703702</v>
      </c>
      <c r="H13" s="57">
        <f t="shared" si="1"/>
        <v>774.447358561259</v>
      </c>
      <c r="I13" s="53"/>
      <c r="J13" s="55">
        <f t="shared" si="2"/>
      </c>
      <c r="K13" s="56">
        <v>0.01736111111677019</v>
      </c>
      <c r="L13" s="59">
        <f t="shared" si="3"/>
        <v>761.9999997516162</v>
      </c>
      <c r="M13" s="54"/>
      <c r="N13" s="55">
        <f t="shared" si="4"/>
      </c>
      <c r="O13" s="56"/>
      <c r="P13" s="44">
        <f t="shared" si="5"/>
      </c>
      <c r="Q13" s="52">
        <f t="shared" si="6"/>
        <v>1536.4473583128752</v>
      </c>
      <c r="R13" s="52">
        <f t="shared" si="7"/>
        <v>1536.4473583128752</v>
      </c>
      <c r="S13" s="15">
        <f t="shared" si="8"/>
        <v>0</v>
      </c>
      <c r="T13" s="15">
        <f t="shared" si="9"/>
        <v>774.447358561259</v>
      </c>
      <c r="U13" s="15">
        <f t="shared" si="10"/>
        <v>0</v>
      </c>
      <c r="V13" s="15">
        <f t="shared" si="11"/>
        <v>761.9999997516162</v>
      </c>
      <c r="W13" s="15">
        <f t="shared" si="12"/>
        <v>0</v>
      </c>
      <c r="X13" s="15">
        <f t="shared" si="13"/>
        <v>0</v>
      </c>
      <c r="Y13" s="42"/>
      <c r="AB13" s="43"/>
      <c r="AE13" s="43"/>
    </row>
    <row r="14" spans="1:31" s="24" customFormat="1" ht="12.75" customHeight="1">
      <c r="A14" s="12">
        <v>10</v>
      </c>
      <c r="B14" s="13" t="s">
        <v>148</v>
      </c>
      <c r="C14" s="71" t="s">
        <v>688</v>
      </c>
      <c r="D14" s="72"/>
      <c r="E14" s="53"/>
      <c r="F14" s="55"/>
      <c r="G14" s="56"/>
      <c r="H14" s="57"/>
      <c r="I14" s="53"/>
      <c r="J14" s="55"/>
      <c r="K14" s="56"/>
      <c r="L14" s="59">
        <f t="shared" si="3"/>
      </c>
      <c r="M14" s="54">
        <v>0.025300925925925925</v>
      </c>
      <c r="N14" s="55">
        <f t="shared" si="4"/>
        <v>1000</v>
      </c>
      <c r="O14" s="56"/>
      <c r="P14" s="44">
        <f t="shared" si="5"/>
      </c>
      <c r="Q14" s="52">
        <f t="shared" si="6"/>
        <v>1000</v>
      </c>
      <c r="R14" s="52">
        <f t="shared" si="7"/>
        <v>1000</v>
      </c>
      <c r="S14" s="15">
        <f t="shared" si="8"/>
        <v>0</v>
      </c>
      <c r="T14" s="15">
        <f t="shared" si="9"/>
        <v>0</v>
      </c>
      <c r="U14" s="15">
        <f t="shared" si="10"/>
        <v>0</v>
      </c>
      <c r="V14" s="15">
        <f t="shared" si="11"/>
        <v>0</v>
      </c>
      <c r="W14" s="15">
        <f t="shared" si="12"/>
        <v>1000</v>
      </c>
      <c r="X14" s="15">
        <f t="shared" si="13"/>
        <v>0</v>
      </c>
      <c r="Y14" s="42"/>
      <c r="AB14" s="43"/>
      <c r="AE14" s="43"/>
    </row>
    <row r="15" spans="1:31" s="24" customFormat="1" ht="12.75" customHeight="1">
      <c r="A15" s="12">
        <v>11</v>
      </c>
      <c r="B15" s="13" t="s">
        <v>428</v>
      </c>
      <c r="C15" s="71" t="s">
        <v>429</v>
      </c>
      <c r="D15" s="72"/>
      <c r="E15" s="53"/>
      <c r="F15" s="55">
        <f>IF(E15="","",E$2/(E15)*$T$3)</f>
      </c>
      <c r="G15" s="56"/>
      <c r="H15" s="57">
        <f>IF(G15="","",G$2/(G15)*$T$3)</f>
      </c>
      <c r="I15" s="53"/>
      <c r="J15" s="55">
        <f>IF(I15="","",I$2/(I15)*$T$3)</f>
      </c>
      <c r="K15" s="56">
        <v>0.013229166666860692</v>
      </c>
      <c r="L15" s="59">
        <f t="shared" si="3"/>
        <v>999.9999999853335</v>
      </c>
      <c r="M15" s="54"/>
      <c r="N15" s="55">
        <f t="shared" si="4"/>
      </c>
      <c r="O15" s="56"/>
      <c r="P15" s="44">
        <f t="shared" si="5"/>
      </c>
      <c r="Q15" s="52">
        <f t="shared" si="6"/>
        <v>999.9999999853335</v>
      </c>
      <c r="R15" s="52">
        <f t="shared" si="7"/>
        <v>999.9999999853335</v>
      </c>
      <c r="S15" s="15">
        <f t="shared" si="8"/>
        <v>0</v>
      </c>
      <c r="T15" s="15">
        <f t="shared" si="9"/>
        <v>0</v>
      </c>
      <c r="U15" s="15">
        <f t="shared" si="10"/>
        <v>0</v>
      </c>
      <c r="V15" s="15">
        <f t="shared" si="11"/>
        <v>999.9999999853335</v>
      </c>
      <c r="W15" s="15">
        <f t="shared" si="12"/>
        <v>0</v>
      </c>
      <c r="X15" s="15">
        <f t="shared" si="13"/>
        <v>0</v>
      </c>
      <c r="Y15" s="42"/>
      <c r="AB15" s="43"/>
      <c r="AE15" s="43"/>
    </row>
    <row r="16" spans="1:31" s="24" customFormat="1" ht="12.75" customHeight="1">
      <c r="A16" s="12">
        <v>12</v>
      </c>
      <c r="B16" s="13" t="s">
        <v>265</v>
      </c>
      <c r="C16" s="71" t="s">
        <v>689</v>
      </c>
      <c r="D16" s="72"/>
      <c r="E16" s="53"/>
      <c r="F16" s="55"/>
      <c r="G16" s="56"/>
      <c r="H16" s="57"/>
      <c r="I16" s="53"/>
      <c r="J16" s="55"/>
      <c r="K16" s="56"/>
      <c r="L16" s="59">
        <f t="shared" si="3"/>
      </c>
      <c r="M16" s="54">
        <v>0.025625</v>
      </c>
      <c r="N16" s="55">
        <f t="shared" si="4"/>
        <v>987.353206865402</v>
      </c>
      <c r="O16" s="56"/>
      <c r="P16" s="44">
        <f t="shared" si="5"/>
      </c>
      <c r="Q16" s="52">
        <f t="shared" si="6"/>
        <v>987.353206865402</v>
      </c>
      <c r="R16" s="52">
        <f t="shared" si="7"/>
        <v>987.353206865402</v>
      </c>
      <c r="S16" s="15">
        <f t="shared" si="8"/>
        <v>0</v>
      </c>
      <c r="T16" s="15">
        <f t="shared" si="9"/>
        <v>0</v>
      </c>
      <c r="U16" s="15">
        <f t="shared" si="10"/>
        <v>0</v>
      </c>
      <c r="V16" s="15">
        <f t="shared" si="11"/>
        <v>0</v>
      </c>
      <c r="W16" s="15">
        <f t="shared" si="12"/>
        <v>987.353206865402</v>
      </c>
      <c r="X16" s="15">
        <f t="shared" si="13"/>
        <v>0</v>
      </c>
      <c r="Y16" s="42"/>
      <c r="AB16" s="43"/>
      <c r="AE16" s="43"/>
    </row>
    <row r="17" spans="1:31" s="24" customFormat="1" ht="12.75" customHeight="1">
      <c r="A17" s="12">
        <v>13</v>
      </c>
      <c r="B17" s="13" t="s">
        <v>690</v>
      </c>
      <c r="C17" s="71" t="s">
        <v>691</v>
      </c>
      <c r="D17" s="72"/>
      <c r="E17" s="53"/>
      <c r="F17" s="55"/>
      <c r="G17" s="56"/>
      <c r="H17" s="57"/>
      <c r="I17" s="53"/>
      <c r="J17" s="55"/>
      <c r="K17" s="56"/>
      <c r="L17" s="59">
        <f t="shared" si="3"/>
      </c>
      <c r="M17" s="54">
        <v>0.02630787037037037</v>
      </c>
      <c r="N17" s="55">
        <f t="shared" si="4"/>
        <v>961.7245930488341</v>
      </c>
      <c r="O17" s="56"/>
      <c r="P17" s="44">
        <f t="shared" si="5"/>
      </c>
      <c r="Q17" s="52">
        <f t="shared" si="6"/>
        <v>961.7245930488341</v>
      </c>
      <c r="R17" s="52">
        <f t="shared" si="7"/>
        <v>961.7245930488341</v>
      </c>
      <c r="S17" s="15">
        <f t="shared" si="8"/>
        <v>0</v>
      </c>
      <c r="T17" s="15">
        <f t="shared" si="9"/>
        <v>0</v>
      </c>
      <c r="U17" s="15">
        <f t="shared" si="10"/>
        <v>0</v>
      </c>
      <c r="V17" s="15">
        <f t="shared" si="11"/>
        <v>0</v>
      </c>
      <c r="W17" s="15">
        <f t="shared" si="12"/>
        <v>961.7245930488341</v>
      </c>
      <c r="X17" s="15">
        <f t="shared" si="13"/>
        <v>0</v>
      </c>
      <c r="AB17" s="43"/>
      <c r="AE17" s="43"/>
    </row>
    <row r="18" spans="1:28" s="24" customFormat="1" ht="12.75" customHeight="1">
      <c r="A18" s="12">
        <v>14</v>
      </c>
      <c r="B18" s="14" t="s">
        <v>255</v>
      </c>
      <c r="C18" s="14" t="s">
        <v>692</v>
      </c>
      <c r="D18" s="28"/>
      <c r="E18" s="53"/>
      <c r="F18" s="55"/>
      <c r="G18" s="56"/>
      <c r="H18" s="57"/>
      <c r="I18" s="53"/>
      <c r="J18" s="55"/>
      <c r="K18" s="56"/>
      <c r="L18" s="59">
        <f t="shared" si="3"/>
      </c>
      <c r="M18" s="54">
        <v>0.02648148148148148</v>
      </c>
      <c r="N18" s="55">
        <f t="shared" si="4"/>
        <v>955.4195804195804</v>
      </c>
      <c r="O18" s="56"/>
      <c r="P18" s="44">
        <f t="shared" si="5"/>
      </c>
      <c r="Q18" s="52">
        <f t="shared" si="6"/>
        <v>955.4195804195804</v>
      </c>
      <c r="R18" s="52">
        <f t="shared" si="7"/>
        <v>955.4195804195804</v>
      </c>
      <c r="S18" s="15">
        <f t="shared" si="8"/>
        <v>0</v>
      </c>
      <c r="T18" s="15">
        <f t="shared" si="9"/>
        <v>0</v>
      </c>
      <c r="U18" s="15">
        <f t="shared" si="10"/>
        <v>0</v>
      </c>
      <c r="V18" s="15">
        <f t="shared" si="11"/>
        <v>0</v>
      </c>
      <c r="W18" s="15">
        <f t="shared" si="12"/>
        <v>955.4195804195804</v>
      </c>
      <c r="X18" s="15">
        <f t="shared" si="13"/>
        <v>0</v>
      </c>
      <c r="Y18" s="42"/>
      <c r="AB18" s="43"/>
    </row>
    <row r="19" spans="1:28" s="24" customFormat="1" ht="12.75" customHeight="1">
      <c r="A19" s="12">
        <v>15</v>
      </c>
      <c r="B19" s="13" t="s">
        <v>51</v>
      </c>
      <c r="C19" s="71" t="s">
        <v>430</v>
      </c>
      <c r="D19" s="72"/>
      <c r="E19" s="53"/>
      <c r="F19" s="55">
        <f aca="true" t="shared" si="14" ref="F19:F27">IF(E19="","",E$2/(E19)*$T$3)</f>
      </c>
      <c r="G19" s="56"/>
      <c r="H19" s="57">
        <f aca="true" t="shared" si="15" ref="H19:H27">IF(G19="","",G$2/(G19)*$T$3)</f>
      </c>
      <c r="I19" s="53"/>
      <c r="J19" s="55">
        <f aca="true" t="shared" si="16" ref="J19:J27">IF(I19="","",I$2/(I19)*$T$3)</f>
      </c>
      <c r="K19" s="56">
        <v>0.014004629629198462</v>
      </c>
      <c r="L19" s="59">
        <f t="shared" si="3"/>
        <v>944.6280992026365</v>
      </c>
      <c r="M19" s="54"/>
      <c r="N19" s="55">
        <f t="shared" si="4"/>
      </c>
      <c r="O19" s="56"/>
      <c r="P19" s="44">
        <f t="shared" si="5"/>
      </c>
      <c r="Q19" s="52">
        <f t="shared" si="6"/>
        <v>944.6280992026365</v>
      </c>
      <c r="R19" s="52">
        <f t="shared" si="7"/>
        <v>944.6280992026365</v>
      </c>
      <c r="S19" s="15">
        <f t="shared" si="8"/>
        <v>0</v>
      </c>
      <c r="T19" s="15">
        <f t="shared" si="9"/>
        <v>0</v>
      </c>
      <c r="U19" s="15">
        <f t="shared" si="10"/>
        <v>0</v>
      </c>
      <c r="V19" s="15">
        <f t="shared" si="11"/>
        <v>944.6280992026365</v>
      </c>
      <c r="W19" s="15">
        <f t="shared" si="12"/>
        <v>0</v>
      </c>
      <c r="X19" s="15">
        <f t="shared" si="13"/>
        <v>0</v>
      </c>
      <c r="Y19" s="42"/>
      <c r="AB19" s="43"/>
    </row>
    <row r="20" spans="1:28" s="24" customFormat="1" ht="12.75" customHeight="1">
      <c r="A20" s="12">
        <v>16</v>
      </c>
      <c r="B20" s="13" t="s">
        <v>693</v>
      </c>
      <c r="C20" s="71" t="s">
        <v>694</v>
      </c>
      <c r="D20" s="72"/>
      <c r="E20" s="53"/>
      <c r="F20" s="55">
        <f t="shared" si="14"/>
      </c>
      <c r="G20" s="56"/>
      <c r="H20" s="57">
        <f t="shared" si="15"/>
      </c>
      <c r="I20" s="53"/>
      <c r="J20" s="55">
        <f t="shared" si="16"/>
      </c>
      <c r="K20" s="56"/>
      <c r="L20" s="59">
        <f t="shared" si="3"/>
      </c>
      <c r="M20" s="54">
        <v>0.028611111111111115</v>
      </c>
      <c r="N20" s="55">
        <f t="shared" si="4"/>
        <v>884.3042071197409</v>
      </c>
      <c r="O20" s="56"/>
      <c r="P20" s="44">
        <f t="shared" si="5"/>
      </c>
      <c r="Q20" s="52">
        <f t="shared" si="6"/>
        <v>884.3042071197409</v>
      </c>
      <c r="R20" s="52">
        <f t="shared" si="7"/>
        <v>884.3042071197409</v>
      </c>
      <c r="S20" s="15">
        <f t="shared" si="8"/>
        <v>0</v>
      </c>
      <c r="T20" s="15">
        <f t="shared" si="9"/>
        <v>0</v>
      </c>
      <c r="U20" s="15">
        <f t="shared" si="10"/>
        <v>0</v>
      </c>
      <c r="V20" s="15">
        <f t="shared" si="11"/>
        <v>0</v>
      </c>
      <c r="W20" s="15">
        <f t="shared" si="12"/>
        <v>884.3042071197409</v>
      </c>
      <c r="X20" s="15">
        <f t="shared" si="13"/>
        <v>0</v>
      </c>
      <c r="AB20" s="43"/>
    </row>
    <row r="21" spans="1:28" s="24" customFormat="1" ht="12.75" customHeight="1">
      <c r="A21" s="12">
        <v>17</v>
      </c>
      <c r="B21" s="14" t="s">
        <v>361</v>
      </c>
      <c r="C21" s="14" t="s">
        <v>364</v>
      </c>
      <c r="D21" s="28" t="s">
        <v>289</v>
      </c>
      <c r="E21" s="53"/>
      <c r="F21" s="55">
        <f t="shared" si="14"/>
      </c>
      <c r="G21" s="56">
        <v>0.027407407407407408</v>
      </c>
      <c r="H21" s="57">
        <f t="shared" si="15"/>
        <v>872.8885135135135</v>
      </c>
      <c r="I21" s="53"/>
      <c r="J21" s="55">
        <f t="shared" si="16"/>
      </c>
      <c r="K21" s="56"/>
      <c r="L21" s="59">
        <f t="shared" si="3"/>
      </c>
      <c r="M21" s="54"/>
      <c r="N21" s="55">
        <f t="shared" si="4"/>
      </c>
      <c r="O21" s="56"/>
      <c r="P21" s="44">
        <f t="shared" si="5"/>
      </c>
      <c r="Q21" s="52">
        <f t="shared" si="6"/>
        <v>872.8885135135135</v>
      </c>
      <c r="R21" s="52">
        <f t="shared" si="7"/>
        <v>872.8885135135135</v>
      </c>
      <c r="S21" s="15">
        <f t="shared" si="8"/>
        <v>0</v>
      </c>
      <c r="T21" s="15">
        <f t="shared" si="9"/>
        <v>872.8885135135135</v>
      </c>
      <c r="U21" s="15">
        <f t="shared" si="10"/>
        <v>0</v>
      </c>
      <c r="V21" s="15">
        <f t="shared" si="11"/>
        <v>0</v>
      </c>
      <c r="W21" s="15">
        <f t="shared" si="12"/>
        <v>0</v>
      </c>
      <c r="X21" s="15">
        <f t="shared" si="13"/>
        <v>0</v>
      </c>
      <c r="Y21" s="42"/>
      <c r="AB21" s="43"/>
    </row>
    <row r="22" spans="1:28" s="24" customFormat="1" ht="12.75" customHeight="1">
      <c r="A22" s="12">
        <v>18</v>
      </c>
      <c r="B22" s="13" t="s">
        <v>47</v>
      </c>
      <c r="C22" s="71" t="s">
        <v>48</v>
      </c>
      <c r="D22" s="72"/>
      <c r="E22" s="53"/>
      <c r="F22" s="55">
        <f t="shared" si="14"/>
      </c>
      <c r="G22" s="56"/>
      <c r="H22" s="57">
        <f t="shared" si="15"/>
      </c>
      <c r="I22" s="53"/>
      <c r="J22" s="55">
        <f t="shared" si="16"/>
      </c>
      <c r="K22" s="56">
        <v>0.01593750000029104</v>
      </c>
      <c r="L22" s="59">
        <f t="shared" si="3"/>
        <v>830.0653594619662</v>
      </c>
      <c r="M22" s="54"/>
      <c r="N22" s="55">
        <f t="shared" si="4"/>
      </c>
      <c r="O22" s="56"/>
      <c r="P22" s="44">
        <f t="shared" si="5"/>
      </c>
      <c r="Q22" s="52">
        <f t="shared" si="6"/>
        <v>830.0653594619662</v>
      </c>
      <c r="R22" s="52">
        <f t="shared" si="7"/>
        <v>830.0653594619662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830.0653594619662</v>
      </c>
      <c r="W22" s="15">
        <f t="shared" si="12"/>
        <v>0</v>
      </c>
      <c r="X22" s="15">
        <f t="shared" si="13"/>
        <v>0</v>
      </c>
      <c r="Y22" s="42"/>
      <c r="AB22" s="43"/>
    </row>
    <row r="23" spans="1:25" s="24" customFormat="1" ht="12.75" customHeight="1">
      <c r="A23" s="12">
        <v>19</v>
      </c>
      <c r="B23" s="13" t="s">
        <v>266</v>
      </c>
      <c r="C23" s="71" t="s">
        <v>26</v>
      </c>
      <c r="D23" s="72"/>
      <c r="E23" s="53"/>
      <c r="F23" s="55">
        <f t="shared" si="14"/>
      </c>
      <c r="G23" s="56"/>
      <c r="H23" s="57">
        <f t="shared" si="15"/>
      </c>
      <c r="I23" s="53"/>
      <c r="J23" s="55">
        <f t="shared" si="16"/>
      </c>
      <c r="K23" s="56">
        <v>0.017662037040281575</v>
      </c>
      <c r="L23" s="59">
        <f t="shared" si="3"/>
        <v>749.0170378702683</v>
      </c>
      <c r="M23" s="54"/>
      <c r="N23" s="55">
        <f t="shared" si="4"/>
      </c>
      <c r="O23" s="56"/>
      <c r="P23" s="44">
        <f t="shared" si="5"/>
      </c>
      <c r="Q23" s="52">
        <f t="shared" si="6"/>
        <v>749.0170378702683</v>
      </c>
      <c r="R23" s="52">
        <f t="shared" si="7"/>
        <v>749.0170378702683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749.0170378702683</v>
      </c>
      <c r="W23" s="15">
        <f t="shared" si="12"/>
        <v>0</v>
      </c>
      <c r="X23" s="15">
        <f t="shared" si="13"/>
        <v>0</v>
      </c>
      <c r="Y23" s="42"/>
    </row>
    <row r="24" spans="1:24" s="24" customFormat="1" ht="12.75" customHeight="1">
      <c r="A24" s="12">
        <v>20</v>
      </c>
      <c r="B24" s="13" t="s">
        <v>66</v>
      </c>
      <c r="C24" s="71" t="s">
        <v>695</v>
      </c>
      <c r="D24" s="72"/>
      <c r="E24" s="53"/>
      <c r="F24" s="55">
        <f t="shared" si="14"/>
      </c>
      <c r="G24" s="56"/>
      <c r="H24" s="57">
        <f t="shared" si="15"/>
      </c>
      <c r="I24" s="53"/>
      <c r="J24" s="55">
        <f t="shared" si="16"/>
      </c>
      <c r="K24" s="56"/>
      <c r="L24" s="59">
        <f t="shared" si="3"/>
      </c>
      <c r="M24" s="54">
        <v>0.0349537037037037</v>
      </c>
      <c r="N24" s="55">
        <f t="shared" si="4"/>
        <v>723.841059602649</v>
      </c>
      <c r="O24" s="56"/>
      <c r="P24" s="44">
        <f t="shared" si="5"/>
      </c>
      <c r="Q24" s="52">
        <f t="shared" si="6"/>
        <v>723.841059602649</v>
      </c>
      <c r="R24" s="52">
        <f t="shared" si="7"/>
        <v>723.841059602649</v>
      </c>
      <c r="S24" s="15">
        <f t="shared" si="8"/>
        <v>0</v>
      </c>
      <c r="T24" s="15">
        <f t="shared" si="9"/>
        <v>0</v>
      </c>
      <c r="U24" s="15">
        <f t="shared" si="10"/>
        <v>0</v>
      </c>
      <c r="V24" s="15">
        <f t="shared" si="11"/>
        <v>0</v>
      </c>
      <c r="W24" s="15">
        <f t="shared" si="12"/>
        <v>723.841059602649</v>
      </c>
      <c r="X24" s="15">
        <f t="shared" si="13"/>
        <v>0</v>
      </c>
    </row>
    <row r="25" spans="1:24" s="24" customFormat="1" ht="12.75" customHeight="1">
      <c r="A25" s="12">
        <v>21</v>
      </c>
      <c r="B25" s="13" t="s">
        <v>268</v>
      </c>
      <c r="C25" s="71" t="s">
        <v>652</v>
      </c>
      <c r="D25" s="72"/>
      <c r="E25" s="53"/>
      <c r="F25" s="55">
        <f t="shared" si="14"/>
      </c>
      <c r="G25" s="56"/>
      <c r="H25" s="57">
        <f t="shared" si="15"/>
      </c>
      <c r="I25" s="53"/>
      <c r="J25" s="55">
        <f t="shared" si="16"/>
      </c>
      <c r="K25" s="56"/>
      <c r="L25" s="59">
        <f t="shared" si="3"/>
      </c>
      <c r="M25" s="54">
        <v>0.03625</v>
      </c>
      <c r="N25" s="55">
        <f t="shared" si="4"/>
        <v>697.9565772669221</v>
      </c>
      <c r="O25" s="56"/>
      <c r="P25" s="44">
        <f t="shared" si="5"/>
      </c>
      <c r="Q25" s="52">
        <f t="shared" si="6"/>
        <v>697.9565772669221</v>
      </c>
      <c r="R25" s="52">
        <f t="shared" si="7"/>
        <v>697.9565772669221</v>
      </c>
      <c r="S25" s="15">
        <f t="shared" si="8"/>
        <v>0</v>
      </c>
      <c r="T25" s="15">
        <f t="shared" si="9"/>
        <v>0</v>
      </c>
      <c r="U25" s="15">
        <f t="shared" si="10"/>
        <v>0</v>
      </c>
      <c r="V25" s="15">
        <f t="shared" si="11"/>
        <v>0</v>
      </c>
      <c r="W25" s="15">
        <f t="shared" si="12"/>
        <v>697.9565772669221</v>
      </c>
      <c r="X25" s="15">
        <f t="shared" si="13"/>
        <v>0</v>
      </c>
    </row>
    <row r="26" spans="1:24" s="24" customFormat="1" ht="12.75" customHeight="1">
      <c r="A26" s="12">
        <v>22</v>
      </c>
      <c r="B26" s="13" t="s">
        <v>696</v>
      </c>
      <c r="C26" s="71" t="s">
        <v>697</v>
      </c>
      <c r="D26" s="72"/>
      <c r="E26" s="53"/>
      <c r="F26" s="55">
        <f t="shared" si="14"/>
      </c>
      <c r="G26" s="56"/>
      <c r="H26" s="57">
        <f t="shared" si="15"/>
      </c>
      <c r="I26" s="53"/>
      <c r="J26" s="55">
        <f t="shared" si="16"/>
      </c>
      <c r="K26" s="56"/>
      <c r="L26" s="59">
        <f t="shared" si="3"/>
      </c>
      <c r="M26" s="54">
        <v>0.03844907407407407</v>
      </c>
      <c r="N26" s="55">
        <f t="shared" si="4"/>
        <v>658.0373269114991</v>
      </c>
      <c r="O26" s="56"/>
      <c r="P26" s="44">
        <f t="shared" si="5"/>
      </c>
      <c r="Q26" s="52">
        <f t="shared" si="6"/>
        <v>658.0373269114991</v>
      </c>
      <c r="R26" s="52">
        <f t="shared" si="7"/>
        <v>658.0373269114991</v>
      </c>
      <c r="S26" s="15">
        <f t="shared" si="8"/>
        <v>0</v>
      </c>
      <c r="T26" s="15">
        <f t="shared" si="9"/>
        <v>0</v>
      </c>
      <c r="U26" s="15">
        <f t="shared" si="10"/>
        <v>0</v>
      </c>
      <c r="V26" s="15">
        <f t="shared" si="11"/>
        <v>0</v>
      </c>
      <c r="W26" s="15">
        <f t="shared" si="12"/>
        <v>658.0373269114991</v>
      </c>
      <c r="X26" s="15">
        <f t="shared" si="13"/>
        <v>0</v>
      </c>
    </row>
    <row r="27" spans="1:25" s="24" customFormat="1" ht="12.75" customHeight="1">
      <c r="A27" s="12">
        <v>23</v>
      </c>
      <c r="B27" s="14" t="s">
        <v>255</v>
      </c>
      <c r="C27" s="14" t="s">
        <v>366</v>
      </c>
      <c r="D27" s="28" t="s">
        <v>289</v>
      </c>
      <c r="E27" s="53"/>
      <c r="F27" s="55">
        <f t="shared" si="14"/>
      </c>
      <c r="G27" s="56">
        <v>0.038356481481481484</v>
      </c>
      <c r="H27" s="57">
        <f t="shared" si="15"/>
        <v>623.7175618587809</v>
      </c>
      <c r="I27" s="53"/>
      <c r="J27" s="55">
        <f t="shared" si="16"/>
      </c>
      <c r="K27" s="56"/>
      <c r="L27" s="59">
        <f t="shared" si="3"/>
      </c>
      <c r="M27" s="54"/>
      <c r="N27" s="55">
        <f t="shared" si="4"/>
      </c>
      <c r="O27" s="56"/>
      <c r="P27" s="44">
        <f t="shared" si="5"/>
      </c>
      <c r="Q27" s="52">
        <f t="shared" si="6"/>
        <v>623.7175618587809</v>
      </c>
      <c r="R27" s="52">
        <f t="shared" si="7"/>
        <v>623.7175618587809</v>
      </c>
      <c r="S27" s="15">
        <f t="shared" si="8"/>
        <v>0</v>
      </c>
      <c r="T27" s="15">
        <f t="shared" si="9"/>
        <v>623.7175618587809</v>
      </c>
      <c r="U27" s="15">
        <f t="shared" si="10"/>
        <v>0</v>
      </c>
      <c r="V27" s="15">
        <f t="shared" si="11"/>
        <v>0</v>
      </c>
      <c r="W27" s="15">
        <f t="shared" si="12"/>
        <v>0</v>
      </c>
      <c r="X27" s="15">
        <f t="shared" si="13"/>
        <v>0</v>
      </c>
      <c r="Y27" s="42"/>
    </row>
    <row r="28" spans="1:24" s="24" customFormat="1" ht="12.75" customHeight="1">
      <c r="A28" s="12">
        <v>24</v>
      </c>
      <c r="B28" s="13"/>
      <c r="C28" s="71"/>
      <c r="D28" s="72"/>
      <c r="E28" s="53"/>
      <c r="F28" s="55">
        <f aca="true" t="shared" si="17" ref="F28:F69">IF(E28="","",E$2/(E28)*$T$3)</f>
      </c>
      <c r="G28" s="56"/>
      <c r="H28" s="57">
        <f aca="true" t="shared" si="18" ref="H28:H69">IF(G28="","",G$2/(G28)*$T$3)</f>
      </c>
      <c r="I28" s="53"/>
      <c r="J28" s="55">
        <f aca="true" t="shared" si="19" ref="J28:J69">IF(I28="","",I$2/(I28)*$T$3)</f>
      </c>
      <c r="K28" s="56"/>
      <c r="L28" s="59">
        <f aca="true" t="shared" si="20" ref="L28:L69">IF(K28="","",K$2/(K28)*$T$3)</f>
      </c>
      <c r="M28" s="54"/>
      <c r="N28" s="55">
        <f aca="true" t="shared" si="21" ref="N28:N69">IF(M28="","",M$2/(M28)*$T$3)</f>
      </c>
      <c r="O28" s="56"/>
      <c r="P28" s="44">
        <f aca="true" t="shared" si="22" ref="P28:P69">IF(O28="","",O$2/(O28)*$T$3)</f>
      </c>
      <c r="Q28" s="52">
        <f>IF(C28="","",SUM(F28,H28,J28,L28,N28,P28))</f>
      </c>
      <c r="R28" s="52">
        <f aca="true" t="shared" si="23" ref="R28:R69">IF(Q28="","",IF(COUNT(S28:X28)&lt;$T$2,Q28,IF(COUNT(S28:X28)=$T$2,Q28-MIN(S28:X28),Q28-MIN(S28:X28)-SMALL(S28:X28,2)-SMALL(S28:X28,3))))</f>
      </c>
      <c r="S28" s="15">
        <f aca="true" t="shared" si="24" ref="S28:S68">IF(F28="",0,F28)</f>
        <v>0</v>
      </c>
      <c r="T28" s="15">
        <f aca="true" t="shared" si="25" ref="T28:T68">IF(H28="",0,H28)</f>
        <v>0</v>
      </c>
      <c r="U28" s="15">
        <f aca="true" t="shared" si="26" ref="U28:U68">IF(J28="",0,J28)</f>
        <v>0</v>
      </c>
      <c r="V28" s="15">
        <f aca="true" t="shared" si="27" ref="V28:V68">IF(L28="",0,L28)</f>
        <v>0</v>
      </c>
      <c r="W28" s="15">
        <f aca="true" t="shared" si="28" ref="W28:W68">IF(N28="",0,N28)</f>
        <v>0</v>
      </c>
      <c r="X28" s="15">
        <f aca="true" t="shared" si="29" ref="X28:X69">IF(P28="",0,P28)</f>
        <v>0</v>
      </c>
    </row>
    <row r="29" spans="1:24" s="24" customFormat="1" ht="12.75" customHeight="1">
      <c r="A29" s="12">
        <v>25</v>
      </c>
      <c r="B29" s="13"/>
      <c r="C29" s="71"/>
      <c r="D29" s="72"/>
      <c r="E29" s="53"/>
      <c r="F29" s="55">
        <f t="shared" si="17"/>
      </c>
      <c r="G29" s="56"/>
      <c r="H29" s="57">
        <f t="shared" si="18"/>
      </c>
      <c r="I29" s="53"/>
      <c r="J29" s="55">
        <f t="shared" si="19"/>
      </c>
      <c r="K29" s="56"/>
      <c r="L29" s="59">
        <f t="shared" si="20"/>
      </c>
      <c r="M29" s="54"/>
      <c r="N29" s="55">
        <f t="shared" si="21"/>
      </c>
      <c r="O29" s="56"/>
      <c r="P29" s="44">
        <f t="shared" si="22"/>
      </c>
      <c r="Q29" s="52">
        <f aca="true" t="shared" si="30" ref="Q29:Q69">IF(B29="","",SUM(F29,H29,J29,L29,N29,P29))</f>
      </c>
      <c r="R29" s="52">
        <f t="shared" si="23"/>
      </c>
      <c r="S29" s="15">
        <f t="shared" si="24"/>
        <v>0</v>
      </c>
      <c r="T29" s="15">
        <f t="shared" si="25"/>
        <v>0</v>
      </c>
      <c r="U29" s="15">
        <f t="shared" si="26"/>
        <v>0</v>
      </c>
      <c r="V29" s="15">
        <f t="shared" si="27"/>
        <v>0</v>
      </c>
      <c r="W29" s="15">
        <f t="shared" si="28"/>
        <v>0</v>
      </c>
      <c r="X29" s="15">
        <f t="shared" si="29"/>
        <v>0</v>
      </c>
    </row>
    <row r="30" spans="1:24" s="24" customFormat="1" ht="12.75" customHeight="1">
      <c r="A30" s="12">
        <v>26</v>
      </c>
      <c r="B30" s="13"/>
      <c r="C30" s="71"/>
      <c r="D30" s="72"/>
      <c r="E30" s="53"/>
      <c r="F30" s="55">
        <f t="shared" si="17"/>
      </c>
      <c r="G30" s="56"/>
      <c r="H30" s="57">
        <f t="shared" si="18"/>
      </c>
      <c r="I30" s="53"/>
      <c r="J30" s="55">
        <f t="shared" si="19"/>
      </c>
      <c r="K30" s="56"/>
      <c r="L30" s="59">
        <f t="shared" si="20"/>
      </c>
      <c r="M30" s="54"/>
      <c r="N30" s="55">
        <f t="shared" si="21"/>
      </c>
      <c r="O30" s="56"/>
      <c r="P30" s="44">
        <f t="shared" si="22"/>
      </c>
      <c r="Q30" s="52">
        <f t="shared" si="30"/>
      </c>
      <c r="R30" s="52">
        <f t="shared" si="23"/>
      </c>
      <c r="S30" s="15">
        <f t="shared" si="24"/>
        <v>0</v>
      </c>
      <c r="T30" s="15">
        <f t="shared" si="25"/>
        <v>0</v>
      </c>
      <c r="U30" s="15">
        <f t="shared" si="26"/>
        <v>0</v>
      </c>
      <c r="V30" s="15">
        <f t="shared" si="27"/>
        <v>0</v>
      </c>
      <c r="W30" s="15">
        <f t="shared" si="28"/>
        <v>0</v>
      </c>
      <c r="X30" s="15">
        <f t="shared" si="29"/>
        <v>0</v>
      </c>
    </row>
    <row r="31" spans="1:24" s="24" customFormat="1" ht="12.75" customHeight="1">
      <c r="A31" s="12">
        <v>27</v>
      </c>
      <c r="B31" s="13"/>
      <c r="C31" s="71"/>
      <c r="D31" s="72"/>
      <c r="E31" s="53"/>
      <c r="F31" s="55">
        <f t="shared" si="17"/>
      </c>
      <c r="G31" s="56"/>
      <c r="H31" s="57">
        <f t="shared" si="18"/>
      </c>
      <c r="I31" s="53"/>
      <c r="J31" s="55">
        <f t="shared" si="19"/>
      </c>
      <c r="K31" s="56"/>
      <c r="L31" s="59">
        <f t="shared" si="20"/>
      </c>
      <c r="M31" s="54"/>
      <c r="N31" s="55">
        <f t="shared" si="21"/>
      </c>
      <c r="O31" s="56"/>
      <c r="P31" s="44">
        <f t="shared" si="22"/>
      </c>
      <c r="Q31" s="52">
        <f t="shared" si="30"/>
      </c>
      <c r="R31" s="52">
        <f t="shared" si="23"/>
      </c>
      <c r="S31" s="15">
        <f t="shared" si="24"/>
        <v>0</v>
      </c>
      <c r="T31" s="15">
        <f t="shared" si="25"/>
        <v>0</v>
      </c>
      <c r="U31" s="15">
        <f t="shared" si="26"/>
        <v>0</v>
      </c>
      <c r="V31" s="15">
        <f t="shared" si="27"/>
        <v>0</v>
      </c>
      <c r="W31" s="15">
        <f t="shared" si="28"/>
        <v>0</v>
      </c>
      <c r="X31" s="15">
        <f t="shared" si="29"/>
        <v>0</v>
      </c>
    </row>
    <row r="32" spans="1:24" s="24" customFormat="1" ht="12.75" customHeight="1">
      <c r="A32" s="12">
        <v>28</v>
      </c>
      <c r="B32" s="13"/>
      <c r="C32" s="71"/>
      <c r="D32" s="72"/>
      <c r="E32" s="53"/>
      <c r="F32" s="55">
        <f t="shared" si="17"/>
      </c>
      <c r="G32" s="56"/>
      <c r="H32" s="57">
        <f t="shared" si="18"/>
      </c>
      <c r="I32" s="53"/>
      <c r="J32" s="55">
        <f t="shared" si="19"/>
      </c>
      <c r="K32" s="56"/>
      <c r="L32" s="59">
        <f t="shared" si="20"/>
      </c>
      <c r="M32" s="54"/>
      <c r="N32" s="55">
        <f t="shared" si="21"/>
      </c>
      <c r="O32" s="56"/>
      <c r="P32" s="44">
        <f t="shared" si="22"/>
      </c>
      <c r="Q32" s="52">
        <f t="shared" si="30"/>
      </c>
      <c r="R32" s="52">
        <f t="shared" si="23"/>
      </c>
      <c r="S32" s="15">
        <f t="shared" si="24"/>
        <v>0</v>
      </c>
      <c r="T32" s="15">
        <f t="shared" si="25"/>
        <v>0</v>
      </c>
      <c r="U32" s="15">
        <f t="shared" si="26"/>
        <v>0</v>
      </c>
      <c r="V32" s="15">
        <f t="shared" si="27"/>
        <v>0</v>
      </c>
      <c r="W32" s="15">
        <f t="shared" si="28"/>
        <v>0</v>
      </c>
      <c r="X32" s="15">
        <f t="shared" si="29"/>
        <v>0</v>
      </c>
    </row>
    <row r="33" spans="1:24" s="24" customFormat="1" ht="12.75" customHeight="1">
      <c r="A33" s="12">
        <v>29</v>
      </c>
      <c r="B33" s="13"/>
      <c r="C33" s="71"/>
      <c r="D33" s="72"/>
      <c r="E33" s="53"/>
      <c r="F33" s="55">
        <f t="shared" si="17"/>
      </c>
      <c r="G33" s="56"/>
      <c r="H33" s="57">
        <f t="shared" si="18"/>
      </c>
      <c r="I33" s="53"/>
      <c r="J33" s="55">
        <f t="shared" si="19"/>
      </c>
      <c r="K33" s="56"/>
      <c r="L33" s="59">
        <f t="shared" si="20"/>
      </c>
      <c r="M33" s="54"/>
      <c r="N33" s="55">
        <f t="shared" si="21"/>
      </c>
      <c r="O33" s="56"/>
      <c r="P33" s="44">
        <f t="shared" si="22"/>
      </c>
      <c r="Q33" s="52">
        <f t="shared" si="30"/>
      </c>
      <c r="R33" s="52">
        <f t="shared" si="23"/>
      </c>
      <c r="S33" s="15">
        <f t="shared" si="24"/>
        <v>0</v>
      </c>
      <c r="T33" s="15">
        <f t="shared" si="25"/>
        <v>0</v>
      </c>
      <c r="U33" s="15">
        <f t="shared" si="26"/>
        <v>0</v>
      </c>
      <c r="V33" s="15">
        <f t="shared" si="27"/>
        <v>0</v>
      </c>
      <c r="W33" s="15">
        <f t="shared" si="28"/>
        <v>0</v>
      </c>
      <c r="X33" s="15">
        <f t="shared" si="29"/>
        <v>0</v>
      </c>
    </row>
    <row r="34" spans="1:24" s="24" customFormat="1" ht="12.75" customHeight="1">
      <c r="A34" s="12">
        <v>30</v>
      </c>
      <c r="B34" s="13"/>
      <c r="C34" s="71"/>
      <c r="D34" s="72"/>
      <c r="E34" s="53"/>
      <c r="F34" s="55">
        <f t="shared" si="17"/>
      </c>
      <c r="G34" s="56"/>
      <c r="H34" s="57">
        <f t="shared" si="18"/>
      </c>
      <c r="I34" s="53"/>
      <c r="J34" s="55">
        <f t="shared" si="19"/>
      </c>
      <c r="K34" s="56"/>
      <c r="L34" s="59">
        <f t="shared" si="20"/>
      </c>
      <c r="M34" s="54"/>
      <c r="N34" s="55">
        <f t="shared" si="21"/>
      </c>
      <c r="O34" s="56"/>
      <c r="P34" s="44">
        <f t="shared" si="22"/>
      </c>
      <c r="Q34" s="52">
        <f t="shared" si="30"/>
      </c>
      <c r="R34" s="52">
        <f t="shared" si="23"/>
      </c>
      <c r="S34" s="15">
        <f t="shared" si="24"/>
        <v>0</v>
      </c>
      <c r="T34" s="15">
        <f t="shared" si="25"/>
        <v>0</v>
      </c>
      <c r="U34" s="15">
        <f t="shared" si="26"/>
        <v>0</v>
      </c>
      <c r="V34" s="15">
        <f t="shared" si="27"/>
        <v>0</v>
      </c>
      <c r="W34" s="15">
        <f t="shared" si="28"/>
        <v>0</v>
      </c>
      <c r="X34" s="15">
        <f t="shared" si="29"/>
        <v>0</v>
      </c>
    </row>
    <row r="35" spans="1:24" s="24" customFormat="1" ht="12.75" customHeight="1">
      <c r="A35" s="12">
        <v>31</v>
      </c>
      <c r="B35" s="13"/>
      <c r="C35" s="71"/>
      <c r="D35" s="72"/>
      <c r="E35" s="53"/>
      <c r="F35" s="55">
        <f t="shared" si="17"/>
      </c>
      <c r="G35" s="56"/>
      <c r="H35" s="57">
        <f t="shared" si="18"/>
      </c>
      <c r="I35" s="53"/>
      <c r="J35" s="55">
        <f t="shared" si="19"/>
      </c>
      <c r="K35" s="56"/>
      <c r="L35" s="59">
        <f t="shared" si="20"/>
      </c>
      <c r="M35" s="54"/>
      <c r="N35" s="55">
        <f t="shared" si="21"/>
      </c>
      <c r="O35" s="56"/>
      <c r="P35" s="44">
        <f t="shared" si="22"/>
      </c>
      <c r="Q35" s="52">
        <f t="shared" si="30"/>
      </c>
      <c r="R35" s="52">
        <f t="shared" si="23"/>
      </c>
      <c r="S35" s="15">
        <f t="shared" si="24"/>
        <v>0</v>
      </c>
      <c r="T35" s="15">
        <f t="shared" si="25"/>
        <v>0</v>
      </c>
      <c r="U35" s="15">
        <f t="shared" si="26"/>
        <v>0</v>
      </c>
      <c r="V35" s="15">
        <f t="shared" si="27"/>
        <v>0</v>
      </c>
      <c r="W35" s="15">
        <f t="shared" si="28"/>
        <v>0</v>
      </c>
      <c r="X35" s="15">
        <f t="shared" si="29"/>
        <v>0</v>
      </c>
    </row>
    <row r="36" spans="1:24" s="24" customFormat="1" ht="12.75" customHeight="1">
      <c r="A36" s="12">
        <v>32</v>
      </c>
      <c r="B36" s="13"/>
      <c r="C36" s="71"/>
      <c r="D36" s="72"/>
      <c r="E36" s="53"/>
      <c r="F36" s="55">
        <f t="shared" si="17"/>
      </c>
      <c r="G36" s="56"/>
      <c r="H36" s="57">
        <f t="shared" si="18"/>
      </c>
      <c r="I36" s="53"/>
      <c r="J36" s="55">
        <f t="shared" si="19"/>
      </c>
      <c r="K36" s="56"/>
      <c r="L36" s="59">
        <f t="shared" si="20"/>
      </c>
      <c r="M36" s="54"/>
      <c r="N36" s="55">
        <f t="shared" si="21"/>
      </c>
      <c r="O36" s="56"/>
      <c r="P36" s="44">
        <f t="shared" si="22"/>
      </c>
      <c r="Q36" s="52">
        <f t="shared" si="30"/>
      </c>
      <c r="R36" s="52">
        <f t="shared" si="23"/>
      </c>
      <c r="S36" s="15">
        <f t="shared" si="24"/>
        <v>0</v>
      </c>
      <c r="T36" s="15">
        <f t="shared" si="25"/>
        <v>0</v>
      </c>
      <c r="U36" s="15">
        <f t="shared" si="26"/>
        <v>0</v>
      </c>
      <c r="V36" s="15">
        <f t="shared" si="27"/>
        <v>0</v>
      </c>
      <c r="W36" s="15">
        <f t="shared" si="28"/>
        <v>0</v>
      </c>
      <c r="X36" s="15">
        <f t="shared" si="29"/>
        <v>0</v>
      </c>
    </row>
    <row r="37" spans="1:24" s="24" customFormat="1" ht="12.75" customHeight="1">
      <c r="A37" s="12">
        <v>33</v>
      </c>
      <c r="B37" s="13"/>
      <c r="C37" s="71"/>
      <c r="D37" s="72"/>
      <c r="E37" s="53"/>
      <c r="F37" s="55">
        <f t="shared" si="17"/>
      </c>
      <c r="G37" s="56"/>
      <c r="H37" s="57">
        <f t="shared" si="18"/>
      </c>
      <c r="I37" s="53"/>
      <c r="J37" s="55">
        <f t="shared" si="19"/>
      </c>
      <c r="K37" s="56"/>
      <c r="L37" s="59">
        <f t="shared" si="20"/>
      </c>
      <c r="M37" s="54"/>
      <c r="N37" s="55">
        <f t="shared" si="21"/>
      </c>
      <c r="O37" s="56"/>
      <c r="P37" s="44">
        <f t="shared" si="22"/>
      </c>
      <c r="Q37" s="52">
        <f t="shared" si="30"/>
      </c>
      <c r="R37" s="52">
        <f t="shared" si="23"/>
      </c>
      <c r="S37" s="15">
        <f t="shared" si="24"/>
        <v>0</v>
      </c>
      <c r="T37" s="15">
        <f t="shared" si="25"/>
        <v>0</v>
      </c>
      <c r="U37" s="15">
        <f t="shared" si="26"/>
        <v>0</v>
      </c>
      <c r="V37" s="15">
        <f t="shared" si="27"/>
        <v>0</v>
      </c>
      <c r="W37" s="15">
        <f t="shared" si="28"/>
        <v>0</v>
      </c>
      <c r="X37" s="15">
        <f t="shared" si="29"/>
        <v>0</v>
      </c>
    </row>
    <row r="38" spans="1:24" s="24" customFormat="1" ht="12.75" customHeight="1">
      <c r="A38" s="12">
        <v>34</v>
      </c>
      <c r="B38" s="13"/>
      <c r="C38" s="71"/>
      <c r="D38" s="72"/>
      <c r="E38" s="53"/>
      <c r="F38" s="55">
        <f t="shared" si="17"/>
      </c>
      <c r="G38" s="56"/>
      <c r="H38" s="57">
        <f t="shared" si="18"/>
      </c>
      <c r="I38" s="53"/>
      <c r="J38" s="55">
        <f t="shared" si="19"/>
      </c>
      <c r="K38" s="56"/>
      <c r="L38" s="59">
        <f t="shared" si="20"/>
      </c>
      <c r="M38" s="54"/>
      <c r="N38" s="55">
        <f t="shared" si="21"/>
      </c>
      <c r="O38" s="56"/>
      <c r="P38" s="44">
        <f t="shared" si="22"/>
      </c>
      <c r="Q38" s="52">
        <f t="shared" si="30"/>
      </c>
      <c r="R38" s="52">
        <f t="shared" si="23"/>
      </c>
      <c r="S38" s="15">
        <f t="shared" si="24"/>
        <v>0</v>
      </c>
      <c r="T38" s="15">
        <f t="shared" si="25"/>
        <v>0</v>
      </c>
      <c r="U38" s="15">
        <f t="shared" si="26"/>
        <v>0</v>
      </c>
      <c r="V38" s="15">
        <f t="shared" si="27"/>
        <v>0</v>
      </c>
      <c r="W38" s="15">
        <f t="shared" si="28"/>
        <v>0</v>
      </c>
      <c r="X38" s="15">
        <f t="shared" si="29"/>
        <v>0</v>
      </c>
    </row>
    <row r="39" spans="1:24" s="24" customFormat="1" ht="12.75" customHeight="1">
      <c r="A39" s="12">
        <v>35</v>
      </c>
      <c r="B39" s="13"/>
      <c r="C39" s="71"/>
      <c r="D39" s="72"/>
      <c r="E39" s="53"/>
      <c r="F39" s="55">
        <f t="shared" si="17"/>
      </c>
      <c r="G39" s="56"/>
      <c r="H39" s="57">
        <f t="shared" si="18"/>
      </c>
      <c r="I39" s="53"/>
      <c r="J39" s="55">
        <f t="shared" si="19"/>
      </c>
      <c r="K39" s="56"/>
      <c r="L39" s="59">
        <f t="shared" si="20"/>
      </c>
      <c r="M39" s="54"/>
      <c r="N39" s="55">
        <f t="shared" si="21"/>
      </c>
      <c r="O39" s="56"/>
      <c r="P39" s="44">
        <f t="shared" si="22"/>
      </c>
      <c r="Q39" s="52">
        <f t="shared" si="30"/>
      </c>
      <c r="R39" s="52">
        <f t="shared" si="23"/>
      </c>
      <c r="S39" s="15">
        <f t="shared" si="24"/>
        <v>0</v>
      </c>
      <c r="T39" s="15">
        <f t="shared" si="25"/>
        <v>0</v>
      </c>
      <c r="U39" s="15">
        <f t="shared" si="26"/>
        <v>0</v>
      </c>
      <c r="V39" s="15">
        <f t="shared" si="27"/>
        <v>0</v>
      </c>
      <c r="W39" s="15">
        <f t="shared" si="28"/>
        <v>0</v>
      </c>
      <c r="X39" s="15">
        <f t="shared" si="29"/>
        <v>0</v>
      </c>
    </row>
    <row r="40" spans="1:24" s="24" customFormat="1" ht="12.75" customHeight="1">
      <c r="A40" s="12">
        <v>36</v>
      </c>
      <c r="B40" s="13"/>
      <c r="C40" s="71"/>
      <c r="D40" s="72"/>
      <c r="E40" s="53"/>
      <c r="F40" s="55">
        <f t="shared" si="17"/>
      </c>
      <c r="G40" s="56"/>
      <c r="H40" s="57">
        <f t="shared" si="18"/>
      </c>
      <c r="I40" s="53"/>
      <c r="J40" s="55">
        <f t="shared" si="19"/>
      </c>
      <c r="K40" s="56"/>
      <c r="L40" s="59">
        <f t="shared" si="20"/>
      </c>
      <c r="M40" s="54"/>
      <c r="N40" s="55">
        <f t="shared" si="21"/>
      </c>
      <c r="O40" s="56"/>
      <c r="P40" s="44">
        <f t="shared" si="22"/>
      </c>
      <c r="Q40" s="52">
        <f t="shared" si="30"/>
      </c>
      <c r="R40" s="52">
        <f t="shared" si="23"/>
      </c>
      <c r="S40" s="15">
        <f t="shared" si="24"/>
        <v>0</v>
      </c>
      <c r="T40" s="15">
        <f t="shared" si="25"/>
        <v>0</v>
      </c>
      <c r="U40" s="15">
        <f t="shared" si="26"/>
        <v>0</v>
      </c>
      <c r="V40" s="15">
        <f t="shared" si="27"/>
        <v>0</v>
      </c>
      <c r="W40" s="15">
        <f t="shared" si="28"/>
        <v>0</v>
      </c>
      <c r="X40" s="15">
        <f t="shared" si="29"/>
        <v>0</v>
      </c>
    </row>
    <row r="41" spans="1:24" s="24" customFormat="1" ht="12.75" customHeight="1">
      <c r="A41" s="12">
        <v>37</v>
      </c>
      <c r="B41" s="13"/>
      <c r="C41" s="71"/>
      <c r="D41" s="72"/>
      <c r="E41" s="53"/>
      <c r="F41" s="55">
        <f t="shared" si="17"/>
      </c>
      <c r="G41" s="56"/>
      <c r="H41" s="57">
        <f t="shared" si="18"/>
      </c>
      <c r="I41" s="53"/>
      <c r="J41" s="55">
        <f t="shared" si="19"/>
      </c>
      <c r="K41" s="56"/>
      <c r="L41" s="59">
        <f t="shared" si="20"/>
      </c>
      <c r="M41" s="54"/>
      <c r="N41" s="55">
        <f t="shared" si="21"/>
      </c>
      <c r="O41" s="56"/>
      <c r="P41" s="44">
        <f t="shared" si="22"/>
      </c>
      <c r="Q41" s="52">
        <f t="shared" si="30"/>
      </c>
      <c r="R41" s="52">
        <f t="shared" si="23"/>
      </c>
      <c r="S41" s="15">
        <f t="shared" si="24"/>
        <v>0</v>
      </c>
      <c r="T41" s="15">
        <f t="shared" si="25"/>
        <v>0</v>
      </c>
      <c r="U41" s="15">
        <f t="shared" si="26"/>
        <v>0</v>
      </c>
      <c r="V41" s="15">
        <f t="shared" si="27"/>
        <v>0</v>
      </c>
      <c r="W41" s="15">
        <f t="shared" si="28"/>
        <v>0</v>
      </c>
      <c r="X41" s="15">
        <f t="shared" si="29"/>
        <v>0</v>
      </c>
    </row>
    <row r="42" spans="1:24" s="24" customFormat="1" ht="12.75" customHeight="1">
      <c r="A42" s="12">
        <v>38</v>
      </c>
      <c r="B42" s="13"/>
      <c r="C42" s="71"/>
      <c r="D42" s="72"/>
      <c r="E42" s="53"/>
      <c r="F42" s="55">
        <f t="shared" si="17"/>
      </c>
      <c r="G42" s="56"/>
      <c r="H42" s="57">
        <f t="shared" si="18"/>
      </c>
      <c r="I42" s="53"/>
      <c r="J42" s="55">
        <f t="shared" si="19"/>
      </c>
      <c r="K42" s="56"/>
      <c r="L42" s="59">
        <f t="shared" si="20"/>
      </c>
      <c r="M42" s="54"/>
      <c r="N42" s="55">
        <f t="shared" si="21"/>
      </c>
      <c r="O42" s="56"/>
      <c r="P42" s="44">
        <f t="shared" si="22"/>
      </c>
      <c r="Q42" s="52">
        <f t="shared" si="30"/>
      </c>
      <c r="R42" s="52">
        <f t="shared" si="23"/>
      </c>
      <c r="S42" s="15">
        <f t="shared" si="24"/>
        <v>0</v>
      </c>
      <c r="T42" s="15">
        <f t="shared" si="25"/>
        <v>0</v>
      </c>
      <c r="U42" s="15">
        <f t="shared" si="26"/>
        <v>0</v>
      </c>
      <c r="V42" s="15">
        <f t="shared" si="27"/>
        <v>0</v>
      </c>
      <c r="W42" s="15">
        <f t="shared" si="28"/>
        <v>0</v>
      </c>
      <c r="X42" s="15">
        <f t="shared" si="29"/>
        <v>0</v>
      </c>
    </row>
    <row r="43" spans="1:24" s="24" customFormat="1" ht="12.75" customHeight="1">
      <c r="A43" s="12">
        <v>39</v>
      </c>
      <c r="B43" s="13"/>
      <c r="C43" s="71"/>
      <c r="D43" s="72"/>
      <c r="E43" s="53"/>
      <c r="F43" s="55">
        <f t="shared" si="17"/>
      </c>
      <c r="G43" s="56"/>
      <c r="H43" s="57">
        <f t="shared" si="18"/>
      </c>
      <c r="I43" s="53"/>
      <c r="J43" s="55">
        <f t="shared" si="19"/>
      </c>
      <c r="K43" s="56"/>
      <c r="L43" s="59">
        <f t="shared" si="20"/>
      </c>
      <c r="M43" s="54"/>
      <c r="N43" s="55">
        <f t="shared" si="21"/>
      </c>
      <c r="O43" s="56"/>
      <c r="P43" s="44">
        <f t="shared" si="22"/>
      </c>
      <c r="Q43" s="52">
        <f t="shared" si="30"/>
      </c>
      <c r="R43" s="52">
        <f t="shared" si="23"/>
      </c>
      <c r="S43" s="15">
        <f t="shared" si="24"/>
        <v>0</v>
      </c>
      <c r="T43" s="15">
        <f t="shared" si="25"/>
        <v>0</v>
      </c>
      <c r="U43" s="15">
        <f t="shared" si="26"/>
        <v>0</v>
      </c>
      <c r="V43" s="15">
        <f t="shared" si="27"/>
        <v>0</v>
      </c>
      <c r="W43" s="15">
        <f t="shared" si="28"/>
        <v>0</v>
      </c>
      <c r="X43" s="15">
        <f t="shared" si="29"/>
        <v>0</v>
      </c>
    </row>
    <row r="44" spans="1:24" s="24" customFormat="1" ht="12.75" customHeight="1">
      <c r="A44" s="12">
        <v>40</v>
      </c>
      <c r="B44" s="13"/>
      <c r="C44" s="71"/>
      <c r="D44" s="72"/>
      <c r="E44" s="53"/>
      <c r="F44" s="55">
        <f t="shared" si="17"/>
      </c>
      <c r="G44" s="56"/>
      <c r="H44" s="57">
        <f t="shared" si="18"/>
      </c>
      <c r="I44" s="53"/>
      <c r="J44" s="55">
        <f t="shared" si="19"/>
      </c>
      <c r="K44" s="56"/>
      <c r="L44" s="59">
        <f t="shared" si="20"/>
      </c>
      <c r="M44" s="54"/>
      <c r="N44" s="55">
        <f t="shared" si="21"/>
      </c>
      <c r="O44" s="56"/>
      <c r="P44" s="44">
        <f t="shared" si="22"/>
      </c>
      <c r="Q44" s="52">
        <f t="shared" si="30"/>
      </c>
      <c r="R44" s="52">
        <f t="shared" si="23"/>
      </c>
      <c r="S44" s="15">
        <f t="shared" si="24"/>
        <v>0</v>
      </c>
      <c r="T44" s="15">
        <f t="shared" si="25"/>
        <v>0</v>
      </c>
      <c r="U44" s="15">
        <f t="shared" si="26"/>
        <v>0</v>
      </c>
      <c r="V44" s="15">
        <f t="shared" si="27"/>
        <v>0</v>
      </c>
      <c r="W44" s="15">
        <f t="shared" si="28"/>
        <v>0</v>
      </c>
      <c r="X44" s="15">
        <f t="shared" si="29"/>
        <v>0</v>
      </c>
    </row>
    <row r="45" spans="1:24" s="24" customFormat="1" ht="12.75" customHeight="1">
      <c r="A45" s="12">
        <v>41</v>
      </c>
      <c r="B45" s="13"/>
      <c r="C45" s="71"/>
      <c r="D45" s="72"/>
      <c r="E45" s="53"/>
      <c r="F45" s="55">
        <f t="shared" si="17"/>
      </c>
      <c r="G45" s="56"/>
      <c r="H45" s="57">
        <f t="shared" si="18"/>
      </c>
      <c r="I45" s="53"/>
      <c r="J45" s="55">
        <f t="shared" si="19"/>
      </c>
      <c r="K45" s="56"/>
      <c r="L45" s="59">
        <f t="shared" si="20"/>
      </c>
      <c r="M45" s="54"/>
      <c r="N45" s="55">
        <f t="shared" si="21"/>
      </c>
      <c r="O45" s="56"/>
      <c r="P45" s="44">
        <f t="shared" si="22"/>
      </c>
      <c r="Q45" s="52">
        <f t="shared" si="30"/>
      </c>
      <c r="R45" s="52">
        <f t="shared" si="23"/>
      </c>
      <c r="S45" s="15">
        <f t="shared" si="24"/>
        <v>0</v>
      </c>
      <c r="T45" s="15">
        <f t="shared" si="25"/>
        <v>0</v>
      </c>
      <c r="U45" s="15">
        <f t="shared" si="26"/>
        <v>0</v>
      </c>
      <c r="V45" s="15">
        <f t="shared" si="27"/>
        <v>0</v>
      </c>
      <c r="W45" s="15">
        <f t="shared" si="28"/>
        <v>0</v>
      </c>
      <c r="X45" s="15">
        <f t="shared" si="29"/>
        <v>0</v>
      </c>
    </row>
    <row r="46" spans="1:24" s="24" customFormat="1" ht="12.75" customHeight="1">
      <c r="A46" s="12">
        <v>42</v>
      </c>
      <c r="B46" s="13"/>
      <c r="C46" s="71"/>
      <c r="D46" s="72"/>
      <c r="E46" s="53"/>
      <c r="F46" s="55">
        <f t="shared" si="17"/>
      </c>
      <c r="G46" s="56"/>
      <c r="H46" s="57">
        <f t="shared" si="18"/>
      </c>
      <c r="I46" s="53"/>
      <c r="J46" s="55">
        <f t="shared" si="19"/>
      </c>
      <c r="K46" s="56"/>
      <c r="L46" s="59">
        <f t="shared" si="20"/>
      </c>
      <c r="M46" s="54"/>
      <c r="N46" s="55">
        <f t="shared" si="21"/>
      </c>
      <c r="O46" s="56"/>
      <c r="P46" s="44">
        <f t="shared" si="22"/>
      </c>
      <c r="Q46" s="52">
        <f t="shared" si="30"/>
      </c>
      <c r="R46" s="52">
        <f t="shared" si="23"/>
      </c>
      <c r="S46" s="15">
        <f t="shared" si="24"/>
        <v>0</v>
      </c>
      <c r="T46" s="15">
        <f t="shared" si="25"/>
        <v>0</v>
      </c>
      <c r="U46" s="15">
        <f t="shared" si="26"/>
        <v>0</v>
      </c>
      <c r="V46" s="15">
        <f t="shared" si="27"/>
        <v>0</v>
      </c>
      <c r="W46" s="15">
        <f t="shared" si="28"/>
        <v>0</v>
      </c>
      <c r="X46" s="15">
        <f t="shared" si="29"/>
        <v>0</v>
      </c>
    </row>
    <row r="47" spans="1:24" s="24" customFormat="1" ht="12.75" customHeight="1">
      <c r="A47" s="12">
        <v>43</v>
      </c>
      <c r="B47" s="13"/>
      <c r="C47" s="71"/>
      <c r="D47" s="72"/>
      <c r="E47" s="53"/>
      <c r="F47" s="55">
        <f t="shared" si="17"/>
      </c>
      <c r="G47" s="56"/>
      <c r="H47" s="57">
        <f t="shared" si="18"/>
      </c>
      <c r="I47" s="53"/>
      <c r="J47" s="55">
        <f t="shared" si="19"/>
      </c>
      <c r="K47" s="56"/>
      <c r="L47" s="59">
        <f t="shared" si="20"/>
      </c>
      <c r="M47" s="54"/>
      <c r="N47" s="55">
        <f t="shared" si="21"/>
      </c>
      <c r="O47" s="56"/>
      <c r="P47" s="44">
        <f t="shared" si="22"/>
      </c>
      <c r="Q47" s="52">
        <f t="shared" si="30"/>
      </c>
      <c r="R47" s="52">
        <f t="shared" si="23"/>
      </c>
      <c r="S47" s="15">
        <f t="shared" si="24"/>
        <v>0</v>
      </c>
      <c r="T47" s="15">
        <f t="shared" si="25"/>
        <v>0</v>
      </c>
      <c r="U47" s="15">
        <f t="shared" si="26"/>
        <v>0</v>
      </c>
      <c r="V47" s="15">
        <f t="shared" si="27"/>
        <v>0</v>
      </c>
      <c r="W47" s="15">
        <f t="shared" si="28"/>
        <v>0</v>
      </c>
      <c r="X47" s="15">
        <f t="shared" si="29"/>
        <v>0</v>
      </c>
    </row>
    <row r="48" spans="1:24" s="24" customFormat="1" ht="12.75" customHeight="1">
      <c r="A48" s="12">
        <v>44</v>
      </c>
      <c r="B48" s="13"/>
      <c r="C48" s="71"/>
      <c r="D48" s="72"/>
      <c r="E48" s="53"/>
      <c r="F48" s="55">
        <f t="shared" si="17"/>
      </c>
      <c r="G48" s="56"/>
      <c r="H48" s="57">
        <f t="shared" si="18"/>
      </c>
      <c r="I48" s="53"/>
      <c r="J48" s="55">
        <f t="shared" si="19"/>
      </c>
      <c r="K48" s="56"/>
      <c r="L48" s="59">
        <f t="shared" si="20"/>
      </c>
      <c r="M48" s="54"/>
      <c r="N48" s="55">
        <f t="shared" si="21"/>
      </c>
      <c r="O48" s="56"/>
      <c r="P48" s="44">
        <f t="shared" si="22"/>
      </c>
      <c r="Q48" s="52">
        <f t="shared" si="30"/>
      </c>
      <c r="R48" s="52">
        <f t="shared" si="23"/>
      </c>
      <c r="S48" s="15">
        <f t="shared" si="24"/>
        <v>0</v>
      </c>
      <c r="T48" s="15">
        <f t="shared" si="25"/>
        <v>0</v>
      </c>
      <c r="U48" s="15">
        <f t="shared" si="26"/>
        <v>0</v>
      </c>
      <c r="V48" s="15">
        <f t="shared" si="27"/>
        <v>0</v>
      </c>
      <c r="W48" s="15">
        <f t="shared" si="28"/>
        <v>0</v>
      </c>
      <c r="X48" s="15">
        <f t="shared" si="29"/>
        <v>0</v>
      </c>
    </row>
    <row r="49" spans="1:24" s="24" customFormat="1" ht="12.75" customHeight="1">
      <c r="A49" s="12">
        <v>45</v>
      </c>
      <c r="B49" s="13"/>
      <c r="C49" s="71"/>
      <c r="D49" s="72"/>
      <c r="E49" s="53"/>
      <c r="F49" s="55">
        <f t="shared" si="17"/>
      </c>
      <c r="G49" s="56"/>
      <c r="H49" s="57">
        <f t="shared" si="18"/>
      </c>
      <c r="I49" s="53"/>
      <c r="J49" s="55">
        <f t="shared" si="19"/>
      </c>
      <c r="K49" s="56"/>
      <c r="L49" s="59">
        <f t="shared" si="20"/>
      </c>
      <c r="M49" s="54"/>
      <c r="N49" s="55">
        <f t="shared" si="21"/>
      </c>
      <c r="O49" s="56"/>
      <c r="P49" s="44">
        <f t="shared" si="22"/>
      </c>
      <c r="Q49" s="52">
        <f t="shared" si="30"/>
      </c>
      <c r="R49" s="52">
        <f t="shared" si="23"/>
      </c>
      <c r="S49" s="15">
        <f t="shared" si="24"/>
        <v>0</v>
      </c>
      <c r="T49" s="15">
        <f t="shared" si="25"/>
        <v>0</v>
      </c>
      <c r="U49" s="15">
        <f t="shared" si="26"/>
        <v>0</v>
      </c>
      <c r="V49" s="15">
        <f t="shared" si="27"/>
        <v>0</v>
      </c>
      <c r="W49" s="15">
        <f t="shared" si="28"/>
        <v>0</v>
      </c>
      <c r="X49" s="15">
        <f t="shared" si="29"/>
        <v>0</v>
      </c>
    </row>
    <row r="50" spans="1:24" s="24" customFormat="1" ht="12.75" customHeight="1">
      <c r="A50" s="12">
        <v>46</v>
      </c>
      <c r="B50" s="13"/>
      <c r="C50" s="14"/>
      <c r="D50" s="28"/>
      <c r="E50" s="53"/>
      <c r="F50" s="55">
        <f t="shared" si="17"/>
      </c>
      <c r="G50" s="56"/>
      <c r="H50" s="57">
        <f t="shared" si="18"/>
      </c>
      <c r="I50" s="53"/>
      <c r="J50" s="55">
        <f t="shared" si="19"/>
      </c>
      <c r="K50" s="56"/>
      <c r="L50" s="59">
        <f t="shared" si="20"/>
      </c>
      <c r="M50" s="54"/>
      <c r="N50" s="55">
        <f t="shared" si="21"/>
      </c>
      <c r="O50" s="56"/>
      <c r="P50" s="44">
        <f t="shared" si="22"/>
      </c>
      <c r="Q50" s="52">
        <f t="shared" si="30"/>
      </c>
      <c r="R50" s="52">
        <f t="shared" si="23"/>
      </c>
      <c r="S50" s="15">
        <f t="shared" si="24"/>
        <v>0</v>
      </c>
      <c r="T50" s="15">
        <f t="shared" si="25"/>
        <v>0</v>
      </c>
      <c r="U50" s="15">
        <f t="shared" si="26"/>
        <v>0</v>
      </c>
      <c r="V50" s="15">
        <f t="shared" si="27"/>
        <v>0</v>
      </c>
      <c r="W50" s="15">
        <f t="shared" si="28"/>
        <v>0</v>
      </c>
      <c r="X50" s="15">
        <f t="shared" si="29"/>
        <v>0</v>
      </c>
    </row>
    <row r="51" spans="1:24" s="24" customFormat="1" ht="12.75" customHeight="1">
      <c r="A51" s="12">
        <v>47</v>
      </c>
      <c r="B51" s="13"/>
      <c r="C51" s="14"/>
      <c r="D51" s="28"/>
      <c r="E51" s="53"/>
      <c r="F51" s="55">
        <f t="shared" si="17"/>
      </c>
      <c r="G51" s="56"/>
      <c r="H51" s="57">
        <f t="shared" si="18"/>
      </c>
      <c r="I51" s="53"/>
      <c r="J51" s="55">
        <f t="shared" si="19"/>
      </c>
      <c r="K51" s="56"/>
      <c r="L51" s="59">
        <f t="shared" si="20"/>
      </c>
      <c r="M51" s="54"/>
      <c r="N51" s="55">
        <f t="shared" si="21"/>
      </c>
      <c r="O51" s="56"/>
      <c r="P51" s="44">
        <f t="shared" si="22"/>
      </c>
      <c r="Q51" s="52">
        <f t="shared" si="30"/>
      </c>
      <c r="R51" s="52">
        <f t="shared" si="23"/>
      </c>
      <c r="S51" s="15">
        <f t="shared" si="24"/>
        <v>0</v>
      </c>
      <c r="T51" s="15">
        <f t="shared" si="25"/>
        <v>0</v>
      </c>
      <c r="U51" s="15">
        <f t="shared" si="26"/>
        <v>0</v>
      </c>
      <c r="V51" s="15">
        <f t="shared" si="27"/>
        <v>0</v>
      </c>
      <c r="W51" s="15">
        <f t="shared" si="28"/>
        <v>0</v>
      </c>
      <c r="X51" s="15">
        <f t="shared" si="29"/>
        <v>0</v>
      </c>
    </row>
    <row r="52" spans="1:24" s="24" customFormat="1" ht="12.75" customHeight="1">
      <c r="A52" s="12">
        <v>48</v>
      </c>
      <c r="B52" s="13"/>
      <c r="C52" s="14"/>
      <c r="D52" s="28"/>
      <c r="E52" s="53"/>
      <c r="F52" s="55">
        <f t="shared" si="17"/>
      </c>
      <c r="G52" s="56"/>
      <c r="H52" s="57">
        <f t="shared" si="18"/>
      </c>
      <c r="I52" s="53"/>
      <c r="J52" s="55">
        <f t="shared" si="19"/>
      </c>
      <c r="K52" s="56"/>
      <c r="L52" s="59">
        <f t="shared" si="20"/>
      </c>
      <c r="M52" s="54"/>
      <c r="N52" s="55">
        <f t="shared" si="21"/>
      </c>
      <c r="O52" s="56"/>
      <c r="P52" s="44">
        <f t="shared" si="22"/>
      </c>
      <c r="Q52" s="52">
        <f t="shared" si="30"/>
      </c>
      <c r="R52" s="52">
        <f t="shared" si="23"/>
      </c>
      <c r="S52" s="15">
        <f t="shared" si="24"/>
        <v>0</v>
      </c>
      <c r="T52" s="15">
        <f t="shared" si="25"/>
        <v>0</v>
      </c>
      <c r="U52" s="15">
        <f t="shared" si="26"/>
        <v>0</v>
      </c>
      <c r="V52" s="15">
        <f t="shared" si="27"/>
        <v>0</v>
      </c>
      <c r="W52" s="15">
        <f t="shared" si="28"/>
        <v>0</v>
      </c>
      <c r="X52" s="15">
        <f t="shared" si="29"/>
        <v>0</v>
      </c>
    </row>
    <row r="53" spans="1:24" s="24" customFormat="1" ht="12.75" customHeight="1">
      <c r="A53" s="12">
        <v>49</v>
      </c>
      <c r="B53" s="13"/>
      <c r="C53" s="14"/>
      <c r="D53" s="28"/>
      <c r="E53" s="53"/>
      <c r="F53" s="55">
        <f t="shared" si="17"/>
      </c>
      <c r="G53" s="56"/>
      <c r="H53" s="57">
        <f t="shared" si="18"/>
      </c>
      <c r="I53" s="53"/>
      <c r="J53" s="55">
        <f t="shared" si="19"/>
      </c>
      <c r="K53" s="56"/>
      <c r="L53" s="59">
        <f t="shared" si="20"/>
      </c>
      <c r="M53" s="54"/>
      <c r="N53" s="55">
        <f t="shared" si="21"/>
      </c>
      <c r="O53" s="56"/>
      <c r="P53" s="44">
        <f t="shared" si="22"/>
      </c>
      <c r="Q53" s="52">
        <f t="shared" si="30"/>
      </c>
      <c r="R53" s="52">
        <f t="shared" si="23"/>
      </c>
      <c r="S53" s="15">
        <f t="shared" si="24"/>
        <v>0</v>
      </c>
      <c r="T53" s="15">
        <f t="shared" si="25"/>
        <v>0</v>
      </c>
      <c r="U53" s="15">
        <f t="shared" si="26"/>
        <v>0</v>
      </c>
      <c r="V53" s="15">
        <f t="shared" si="27"/>
        <v>0</v>
      </c>
      <c r="W53" s="15">
        <f t="shared" si="28"/>
        <v>0</v>
      </c>
      <c r="X53" s="15">
        <f t="shared" si="29"/>
        <v>0</v>
      </c>
    </row>
    <row r="54" spans="1:24" s="24" customFormat="1" ht="12.75" customHeight="1">
      <c r="A54" s="12">
        <v>50</v>
      </c>
      <c r="B54" s="13"/>
      <c r="C54" s="14"/>
      <c r="D54" s="28"/>
      <c r="E54" s="53"/>
      <c r="F54" s="55">
        <f t="shared" si="17"/>
      </c>
      <c r="G54" s="56"/>
      <c r="H54" s="57">
        <f t="shared" si="18"/>
      </c>
      <c r="I54" s="53"/>
      <c r="J54" s="55">
        <f t="shared" si="19"/>
      </c>
      <c r="K54" s="56"/>
      <c r="L54" s="59">
        <f t="shared" si="20"/>
      </c>
      <c r="M54" s="54"/>
      <c r="N54" s="55">
        <f t="shared" si="21"/>
      </c>
      <c r="O54" s="56"/>
      <c r="P54" s="44">
        <f t="shared" si="22"/>
      </c>
      <c r="Q54" s="52">
        <f t="shared" si="30"/>
      </c>
      <c r="R54" s="52">
        <f t="shared" si="23"/>
      </c>
      <c r="S54" s="15">
        <f t="shared" si="24"/>
        <v>0</v>
      </c>
      <c r="T54" s="15">
        <f t="shared" si="25"/>
        <v>0</v>
      </c>
      <c r="U54" s="15">
        <f t="shared" si="26"/>
        <v>0</v>
      </c>
      <c r="V54" s="15">
        <f t="shared" si="27"/>
        <v>0</v>
      </c>
      <c r="W54" s="15">
        <f t="shared" si="28"/>
        <v>0</v>
      </c>
      <c r="X54" s="15">
        <f t="shared" si="29"/>
        <v>0</v>
      </c>
    </row>
    <row r="55" spans="1:24" s="24" customFormat="1" ht="12.75" customHeight="1">
      <c r="A55" s="12">
        <v>51</v>
      </c>
      <c r="B55" s="13"/>
      <c r="C55" s="14"/>
      <c r="D55" s="28"/>
      <c r="E55" s="53"/>
      <c r="F55" s="55">
        <f t="shared" si="17"/>
      </c>
      <c r="G55" s="56"/>
      <c r="H55" s="57">
        <f t="shared" si="18"/>
      </c>
      <c r="I55" s="53"/>
      <c r="J55" s="55">
        <f t="shared" si="19"/>
      </c>
      <c r="K55" s="56"/>
      <c r="L55" s="59">
        <f t="shared" si="20"/>
      </c>
      <c r="M55" s="54"/>
      <c r="N55" s="55">
        <f t="shared" si="21"/>
      </c>
      <c r="O55" s="56"/>
      <c r="P55" s="44">
        <f t="shared" si="22"/>
      </c>
      <c r="Q55" s="52">
        <f t="shared" si="30"/>
      </c>
      <c r="R55" s="52">
        <f t="shared" si="23"/>
      </c>
      <c r="S55" s="15">
        <f t="shared" si="24"/>
        <v>0</v>
      </c>
      <c r="T55" s="15">
        <f t="shared" si="25"/>
        <v>0</v>
      </c>
      <c r="U55" s="15">
        <f t="shared" si="26"/>
        <v>0</v>
      </c>
      <c r="V55" s="15">
        <f t="shared" si="27"/>
        <v>0</v>
      </c>
      <c r="W55" s="15">
        <f t="shared" si="28"/>
        <v>0</v>
      </c>
      <c r="X55" s="15">
        <f t="shared" si="29"/>
        <v>0</v>
      </c>
    </row>
    <row r="56" spans="1:24" s="24" customFormat="1" ht="12.75" customHeight="1">
      <c r="A56" s="12">
        <v>52</v>
      </c>
      <c r="B56" s="13"/>
      <c r="C56" s="14"/>
      <c r="D56" s="28"/>
      <c r="E56" s="53"/>
      <c r="F56" s="55">
        <f t="shared" si="17"/>
      </c>
      <c r="G56" s="56"/>
      <c r="H56" s="57">
        <f t="shared" si="18"/>
      </c>
      <c r="I56" s="53"/>
      <c r="J56" s="55">
        <f t="shared" si="19"/>
      </c>
      <c r="K56" s="56"/>
      <c r="L56" s="59">
        <f t="shared" si="20"/>
      </c>
      <c r="M56" s="54"/>
      <c r="N56" s="55">
        <f t="shared" si="21"/>
      </c>
      <c r="O56" s="56"/>
      <c r="P56" s="44">
        <f t="shared" si="22"/>
      </c>
      <c r="Q56" s="52">
        <f t="shared" si="30"/>
      </c>
      <c r="R56" s="52">
        <f t="shared" si="23"/>
      </c>
      <c r="S56" s="15">
        <f t="shared" si="24"/>
        <v>0</v>
      </c>
      <c r="T56" s="15">
        <f t="shared" si="25"/>
        <v>0</v>
      </c>
      <c r="U56" s="15">
        <f t="shared" si="26"/>
        <v>0</v>
      </c>
      <c r="V56" s="15">
        <f t="shared" si="27"/>
        <v>0</v>
      </c>
      <c r="W56" s="15">
        <f t="shared" si="28"/>
        <v>0</v>
      </c>
      <c r="X56" s="15">
        <f t="shared" si="29"/>
        <v>0</v>
      </c>
    </row>
    <row r="57" spans="1:24" s="24" customFormat="1" ht="12.75" customHeight="1">
      <c r="A57" s="12">
        <v>53</v>
      </c>
      <c r="B57" s="13"/>
      <c r="C57" s="14"/>
      <c r="D57" s="28"/>
      <c r="E57" s="53"/>
      <c r="F57" s="55">
        <f t="shared" si="17"/>
      </c>
      <c r="G57" s="56"/>
      <c r="H57" s="57">
        <f t="shared" si="18"/>
      </c>
      <c r="I57" s="53"/>
      <c r="J57" s="55">
        <f t="shared" si="19"/>
      </c>
      <c r="K57" s="56"/>
      <c r="L57" s="59">
        <f t="shared" si="20"/>
      </c>
      <c r="M57" s="54"/>
      <c r="N57" s="55">
        <f t="shared" si="21"/>
      </c>
      <c r="O57" s="56"/>
      <c r="P57" s="44">
        <f t="shared" si="22"/>
      </c>
      <c r="Q57" s="52">
        <f t="shared" si="30"/>
      </c>
      <c r="R57" s="52">
        <f t="shared" si="23"/>
      </c>
      <c r="S57" s="15">
        <f t="shared" si="24"/>
        <v>0</v>
      </c>
      <c r="T57" s="15">
        <f t="shared" si="25"/>
        <v>0</v>
      </c>
      <c r="U57" s="15">
        <f t="shared" si="26"/>
        <v>0</v>
      </c>
      <c r="V57" s="15">
        <f t="shared" si="27"/>
        <v>0</v>
      </c>
      <c r="W57" s="15">
        <f t="shared" si="28"/>
        <v>0</v>
      </c>
      <c r="X57" s="15">
        <f t="shared" si="29"/>
        <v>0</v>
      </c>
    </row>
    <row r="58" spans="1:24" s="24" customFormat="1" ht="12.75" customHeight="1">
      <c r="A58" s="12">
        <v>54</v>
      </c>
      <c r="B58" s="13"/>
      <c r="C58" s="14"/>
      <c r="D58" s="28"/>
      <c r="E58" s="53"/>
      <c r="F58" s="55">
        <f t="shared" si="17"/>
      </c>
      <c r="G58" s="56"/>
      <c r="H58" s="57">
        <f t="shared" si="18"/>
      </c>
      <c r="I58" s="53"/>
      <c r="J58" s="55">
        <f t="shared" si="19"/>
      </c>
      <c r="K58" s="56"/>
      <c r="L58" s="59">
        <f t="shared" si="20"/>
      </c>
      <c r="M58" s="54"/>
      <c r="N58" s="55">
        <f t="shared" si="21"/>
      </c>
      <c r="O58" s="56"/>
      <c r="P58" s="44">
        <f t="shared" si="22"/>
      </c>
      <c r="Q58" s="52">
        <f t="shared" si="30"/>
      </c>
      <c r="R58" s="52">
        <f t="shared" si="23"/>
      </c>
      <c r="S58" s="15">
        <f t="shared" si="24"/>
        <v>0</v>
      </c>
      <c r="T58" s="15">
        <f t="shared" si="25"/>
        <v>0</v>
      </c>
      <c r="U58" s="15">
        <f t="shared" si="26"/>
        <v>0</v>
      </c>
      <c r="V58" s="15">
        <f t="shared" si="27"/>
        <v>0</v>
      </c>
      <c r="W58" s="15">
        <f t="shared" si="28"/>
        <v>0</v>
      </c>
      <c r="X58" s="15">
        <f t="shared" si="29"/>
        <v>0</v>
      </c>
    </row>
    <row r="59" spans="1:24" s="24" customFormat="1" ht="12.75" customHeight="1">
      <c r="A59" s="12">
        <v>55</v>
      </c>
      <c r="B59" s="13"/>
      <c r="C59" s="14"/>
      <c r="D59" s="28"/>
      <c r="E59" s="53"/>
      <c r="F59" s="55">
        <f t="shared" si="17"/>
      </c>
      <c r="G59" s="56"/>
      <c r="H59" s="57">
        <f t="shared" si="18"/>
      </c>
      <c r="I59" s="53"/>
      <c r="J59" s="55">
        <f t="shared" si="19"/>
      </c>
      <c r="K59" s="56"/>
      <c r="L59" s="59">
        <f t="shared" si="20"/>
      </c>
      <c r="M59" s="54"/>
      <c r="N59" s="55">
        <f t="shared" si="21"/>
      </c>
      <c r="O59" s="56"/>
      <c r="P59" s="44">
        <f t="shared" si="22"/>
      </c>
      <c r="Q59" s="52">
        <f t="shared" si="30"/>
      </c>
      <c r="R59" s="52">
        <f t="shared" si="23"/>
      </c>
      <c r="S59" s="15">
        <f t="shared" si="24"/>
        <v>0</v>
      </c>
      <c r="T59" s="15">
        <f t="shared" si="25"/>
        <v>0</v>
      </c>
      <c r="U59" s="15">
        <f t="shared" si="26"/>
        <v>0</v>
      </c>
      <c r="V59" s="15">
        <f t="shared" si="27"/>
        <v>0</v>
      </c>
      <c r="W59" s="15">
        <f t="shared" si="28"/>
        <v>0</v>
      </c>
      <c r="X59" s="15">
        <f t="shared" si="29"/>
        <v>0</v>
      </c>
    </row>
    <row r="60" spans="1:24" s="24" customFormat="1" ht="12.75" customHeight="1">
      <c r="A60" s="12">
        <v>56</v>
      </c>
      <c r="B60" s="13"/>
      <c r="C60" s="14"/>
      <c r="D60" s="28"/>
      <c r="E60" s="53"/>
      <c r="F60" s="55">
        <f t="shared" si="17"/>
      </c>
      <c r="G60" s="56"/>
      <c r="H60" s="57">
        <f t="shared" si="18"/>
      </c>
      <c r="I60" s="53"/>
      <c r="J60" s="55">
        <f t="shared" si="19"/>
      </c>
      <c r="K60" s="56"/>
      <c r="L60" s="59">
        <f t="shared" si="20"/>
      </c>
      <c r="M60" s="54"/>
      <c r="N60" s="55">
        <f t="shared" si="21"/>
      </c>
      <c r="O60" s="56"/>
      <c r="P60" s="44">
        <f t="shared" si="22"/>
      </c>
      <c r="Q60" s="52">
        <f t="shared" si="30"/>
      </c>
      <c r="R60" s="52">
        <f t="shared" si="23"/>
      </c>
      <c r="S60" s="15">
        <f t="shared" si="24"/>
        <v>0</v>
      </c>
      <c r="T60" s="15">
        <f t="shared" si="25"/>
        <v>0</v>
      </c>
      <c r="U60" s="15">
        <f t="shared" si="26"/>
        <v>0</v>
      </c>
      <c r="V60" s="15">
        <f t="shared" si="27"/>
        <v>0</v>
      </c>
      <c r="W60" s="15">
        <f t="shared" si="28"/>
        <v>0</v>
      </c>
      <c r="X60" s="15">
        <f t="shared" si="29"/>
        <v>0</v>
      </c>
    </row>
    <row r="61" spans="1:24" s="24" customFormat="1" ht="12.75" customHeight="1">
      <c r="A61" s="12">
        <v>57</v>
      </c>
      <c r="B61" s="13"/>
      <c r="C61" s="14"/>
      <c r="D61" s="28"/>
      <c r="E61" s="53"/>
      <c r="F61" s="55">
        <f t="shared" si="17"/>
      </c>
      <c r="G61" s="56"/>
      <c r="H61" s="57">
        <f t="shared" si="18"/>
      </c>
      <c r="I61" s="53"/>
      <c r="J61" s="55">
        <f t="shared" si="19"/>
      </c>
      <c r="K61" s="56"/>
      <c r="L61" s="59">
        <f t="shared" si="20"/>
      </c>
      <c r="M61" s="54"/>
      <c r="N61" s="55">
        <f t="shared" si="21"/>
      </c>
      <c r="O61" s="56"/>
      <c r="P61" s="44">
        <f t="shared" si="22"/>
      </c>
      <c r="Q61" s="52">
        <f t="shared" si="30"/>
      </c>
      <c r="R61" s="52">
        <f t="shared" si="23"/>
      </c>
      <c r="S61" s="15">
        <f t="shared" si="24"/>
        <v>0</v>
      </c>
      <c r="T61" s="15">
        <f t="shared" si="25"/>
        <v>0</v>
      </c>
      <c r="U61" s="15">
        <f t="shared" si="26"/>
        <v>0</v>
      </c>
      <c r="V61" s="15">
        <f t="shared" si="27"/>
        <v>0</v>
      </c>
      <c r="W61" s="15">
        <f t="shared" si="28"/>
        <v>0</v>
      </c>
      <c r="X61" s="15">
        <f t="shared" si="29"/>
        <v>0</v>
      </c>
    </row>
    <row r="62" spans="1:24" s="24" customFormat="1" ht="12.75" customHeight="1">
      <c r="A62" s="12">
        <v>58</v>
      </c>
      <c r="B62" s="13"/>
      <c r="C62" s="14"/>
      <c r="D62" s="28"/>
      <c r="E62" s="53"/>
      <c r="F62" s="55">
        <f t="shared" si="17"/>
      </c>
      <c r="G62" s="56"/>
      <c r="H62" s="57">
        <f t="shared" si="18"/>
      </c>
      <c r="I62" s="53"/>
      <c r="J62" s="55">
        <f t="shared" si="19"/>
      </c>
      <c r="K62" s="56"/>
      <c r="L62" s="59">
        <f t="shared" si="20"/>
      </c>
      <c r="M62" s="54"/>
      <c r="N62" s="55">
        <f t="shared" si="21"/>
      </c>
      <c r="O62" s="56"/>
      <c r="P62" s="44">
        <f t="shared" si="22"/>
      </c>
      <c r="Q62" s="52">
        <f t="shared" si="30"/>
      </c>
      <c r="R62" s="52">
        <f t="shared" si="23"/>
      </c>
      <c r="S62" s="15">
        <f t="shared" si="24"/>
        <v>0</v>
      </c>
      <c r="T62" s="15">
        <f t="shared" si="25"/>
        <v>0</v>
      </c>
      <c r="U62" s="15">
        <f t="shared" si="26"/>
        <v>0</v>
      </c>
      <c r="V62" s="15">
        <f t="shared" si="27"/>
        <v>0</v>
      </c>
      <c r="W62" s="15">
        <f t="shared" si="28"/>
        <v>0</v>
      </c>
      <c r="X62" s="15">
        <f t="shared" si="29"/>
        <v>0</v>
      </c>
    </row>
    <row r="63" spans="1:24" s="24" customFormat="1" ht="12.75" customHeight="1">
      <c r="A63" s="12">
        <v>59</v>
      </c>
      <c r="B63" s="13"/>
      <c r="C63" s="14"/>
      <c r="D63" s="28"/>
      <c r="E63" s="53"/>
      <c r="F63" s="55">
        <f t="shared" si="17"/>
      </c>
      <c r="G63" s="56"/>
      <c r="H63" s="57">
        <f t="shared" si="18"/>
      </c>
      <c r="I63" s="53"/>
      <c r="J63" s="55">
        <f t="shared" si="19"/>
      </c>
      <c r="K63" s="56"/>
      <c r="L63" s="59">
        <f t="shared" si="20"/>
      </c>
      <c r="M63" s="54"/>
      <c r="N63" s="55">
        <f t="shared" si="21"/>
      </c>
      <c r="O63" s="56"/>
      <c r="P63" s="44">
        <f t="shared" si="22"/>
      </c>
      <c r="Q63" s="52">
        <f t="shared" si="30"/>
      </c>
      <c r="R63" s="52">
        <f t="shared" si="23"/>
      </c>
      <c r="S63" s="15">
        <f t="shared" si="24"/>
        <v>0</v>
      </c>
      <c r="T63" s="15">
        <f t="shared" si="25"/>
        <v>0</v>
      </c>
      <c r="U63" s="15">
        <f t="shared" si="26"/>
        <v>0</v>
      </c>
      <c r="V63" s="15">
        <f t="shared" si="27"/>
        <v>0</v>
      </c>
      <c r="W63" s="15">
        <f t="shared" si="28"/>
        <v>0</v>
      </c>
      <c r="X63" s="15">
        <f t="shared" si="29"/>
        <v>0</v>
      </c>
    </row>
    <row r="64" spans="1:24" s="24" customFormat="1" ht="12.75" customHeight="1">
      <c r="A64" s="12">
        <v>60</v>
      </c>
      <c r="B64" s="13"/>
      <c r="C64" s="14"/>
      <c r="D64" s="28"/>
      <c r="E64" s="53"/>
      <c r="F64" s="55">
        <f t="shared" si="17"/>
      </c>
      <c r="G64" s="56"/>
      <c r="H64" s="57">
        <f t="shared" si="18"/>
      </c>
      <c r="I64" s="53"/>
      <c r="J64" s="55">
        <f t="shared" si="19"/>
      </c>
      <c r="K64" s="56"/>
      <c r="L64" s="59">
        <f t="shared" si="20"/>
      </c>
      <c r="M64" s="54"/>
      <c r="N64" s="55">
        <f t="shared" si="21"/>
      </c>
      <c r="O64" s="56"/>
      <c r="P64" s="44">
        <f t="shared" si="22"/>
      </c>
      <c r="Q64" s="52">
        <f t="shared" si="30"/>
      </c>
      <c r="R64" s="52">
        <f t="shared" si="23"/>
      </c>
      <c r="S64" s="15">
        <f t="shared" si="24"/>
        <v>0</v>
      </c>
      <c r="T64" s="15">
        <f t="shared" si="25"/>
        <v>0</v>
      </c>
      <c r="U64" s="15">
        <f t="shared" si="26"/>
        <v>0</v>
      </c>
      <c r="V64" s="15">
        <f t="shared" si="27"/>
        <v>0</v>
      </c>
      <c r="W64" s="15">
        <f t="shared" si="28"/>
        <v>0</v>
      </c>
      <c r="X64" s="15">
        <f t="shared" si="29"/>
        <v>0</v>
      </c>
    </row>
    <row r="65" spans="1:24" s="24" customFormat="1" ht="12.75" customHeight="1">
      <c r="A65" s="12">
        <v>61</v>
      </c>
      <c r="B65" s="13"/>
      <c r="C65" s="14"/>
      <c r="D65" s="28"/>
      <c r="E65" s="53"/>
      <c r="F65" s="55">
        <f t="shared" si="17"/>
      </c>
      <c r="G65" s="56"/>
      <c r="H65" s="57">
        <f t="shared" si="18"/>
      </c>
      <c r="I65" s="53"/>
      <c r="J65" s="55">
        <f t="shared" si="19"/>
      </c>
      <c r="K65" s="56"/>
      <c r="L65" s="59">
        <f t="shared" si="20"/>
      </c>
      <c r="M65" s="54"/>
      <c r="N65" s="55">
        <f t="shared" si="21"/>
      </c>
      <c r="O65" s="56"/>
      <c r="P65" s="44">
        <f t="shared" si="22"/>
      </c>
      <c r="Q65" s="52">
        <f t="shared" si="30"/>
      </c>
      <c r="R65" s="52">
        <f t="shared" si="23"/>
      </c>
      <c r="S65" s="15">
        <f t="shared" si="24"/>
        <v>0</v>
      </c>
      <c r="T65" s="15">
        <f t="shared" si="25"/>
        <v>0</v>
      </c>
      <c r="U65" s="15">
        <f t="shared" si="26"/>
        <v>0</v>
      </c>
      <c r="V65" s="15">
        <f t="shared" si="27"/>
        <v>0</v>
      </c>
      <c r="W65" s="15">
        <f t="shared" si="28"/>
        <v>0</v>
      </c>
      <c r="X65" s="15">
        <f t="shared" si="29"/>
        <v>0</v>
      </c>
    </row>
    <row r="66" spans="1:24" s="24" customFormat="1" ht="12.75" customHeight="1">
      <c r="A66" s="12">
        <v>62</v>
      </c>
      <c r="B66" s="13"/>
      <c r="C66" s="14"/>
      <c r="D66" s="28"/>
      <c r="E66" s="53"/>
      <c r="F66" s="55">
        <f t="shared" si="17"/>
      </c>
      <c r="G66" s="56"/>
      <c r="H66" s="57">
        <f t="shared" si="18"/>
      </c>
      <c r="I66" s="53"/>
      <c r="J66" s="55">
        <f t="shared" si="19"/>
      </c>
      <c r="K66" s="56"/>
      <c r="L66" s="59">
        <f t="shared" si="20"/>
      </c>
      <c r="M66" s="54"/>
      <c r="N66" s="55">
        <f t="shared" si="21"/>
      </c>
      <c r="O66" s="56"/>
      <c r="P66" s="44">
        <f t="shared" si="22"/>
      </c>
      <c r="Q66" s="52">
        <f t="shared" si="30"/>
      </c>
      <c r="R66" s="52">
        <f t="shared" si="23"/>
      </c>
      <c r="S66" s="15">
        <f t="shared" si="24"/>
        <v>0</v>
      </c>
      <c r="T66" s="15">
        <f t="shared" si="25"/>
        <v>0</v>
      </c>
      <c r="U66" s="15">
        <f t="shared" si="26"/>
        <v>0</v>
      </c>
      <c r="V66" s="15">
        <f t="shared" si="27"/>
        <v>0</v>
      </c>
      <c r="W66" s="15">
        <f t="shared" si="28"/>
        <v>0</v>
      </c>
      <c r="X66" s="15">
        <f t="shared" si="29"/>
        <v>0</v>
      </c>
    </row>
    <row r="67" spans="1:24" s="24" customFormat="1" ht="12.75" customHeight="1">
      <c r="A67" s="12">
        <v>63</v>
      </c>
      <c r="B67" s="13"/>
      <c r="C67" s="14"/>
      <c r="D67" s="28"/>
      <c r="E67" s="53"/>
      <c r="F67" s="55">
        <f t="shared" si="17"/>
      </c>
      <c r="G67" s="56"/>
      <c r="H67" s="57">
        <f t="shared" si="18"/>
      </c>
      <c r="I67" s="53"/>
      <c r="J67" s="55">
        <f t="shared" si="19"/>
      </c>
      <c r="K67" s="56"/>
      <c r="L67" s="59">
        <f t="shared" si="20"/>
      </c>
      <c r="M67" s="54"/>
      <c r="N67" s="55">
        <f t="shared" si="21"/>
      </c>
      <c r="O67" s="56"/>
      <c r="P67" s="44">
        <f t="shared" si="22"/>
      </c>
      <c r="Q67" s="52">
        <f t="shared" si="30"/>
      </c>
      <c r="R67" s="52">
        <f t="shared" si="23"/>
      </c>
      <c r="S67" s="15">
        <f t="shared" si="24"/>
        <v>0</v>
      </c>
      <c r="T67" s="15">
        <f t="shared" si="25"/>
        <v>0</v>
      </c>
      <c r="U67" s="15">
        <f t="shared" si="26"/>
        <v>0</v>
      </c>
      <c r="V67" s="15">
        <f t="shared" si="27"/>
        <v>0</v>
      </c>
      <c r="W67" s="15">
        <f t="shared" si="28"/>
        <v>0</v>
      </c>
      <c r="X67" s="15">
        <f t="shared" si="29"/>
        <v>0</v>
      </c>
    </row>
    <row r="68" spans="1:24" s="24" customFormat="1" ht="12.75" customHeight="1">
      <c r="A68" s="12">
        <v>64</v>
      </c>
      <c r="B68" s="13"/>
      <c r="C68" s="14"/>
      <c r="D68" s="28"/>
      <c r="E68" s="53"/>
      <c r="F68" s="55">
        <f t="shared" si="17"/>
      </c>
      <c r="G68" s="56"/>
      <c r="H68" s="57">
        <f t="shared" si="18"/>
      </c>
      <c r="I68" s="53"/>
      <c r="J68" s="55">
        <f t="shared" si="19"/>
      </c>
      <c r="K68" s="56"/>
      <c r="L68" s="59">
        <f t="shared" si="20"/>
      </c>
      <c r="M68" s="54"/>
      <c r="N68" s="55">
        <f t="shared" si="21"/>
      </c>
      <c r="O68" s="56"/>
      <c r="P68" s="44">
        <f t="shared" si="22"/>
      </c>
      <c r="Q68" s="52">
        <f t="shared" si="30"/>
      </c>
      <c r="R68" s="52">
        <f t="shared" si="23"/>
      </c>
      <c r="S68" s="15">
        <f t="shared" si="24"/>
        <v>0</v>
      </c>
      <c r="T68" s="15">
        <f t="shared" si="25"/>
        <v>0</v>
      </c>
      <c r="U68" s="15">
        <f t="shared" si="26"/>
        <v>0</v>
      </c>
      <c r="V68" s="15">
        <f t="shared" si="27"/>
        <v>0</v>
      </c>
      <c r="W68" s="15">
        <f t="shared" si="28"/>
        <v>0</v>
      </c>
      <c r="X68" s="15">
        <f t="shared" si="29"/>
        <v>0</v>
      </c>
    </row>
    <row r="69" spans="1:24" s="24" customFormat="1" ht="12.75" customHeight="1">
      <c r="A69" s="12">
        <v>65</v>
      </c>
      <c r="B69" s="13"/>
      <c r="C69" s="14"/>
      <c r="D69" s="28"/>
      <c r="E69" s="53"/>
      <c r="F69" s="55">
        <f t="shared" si="17"/>
      </c>
      <c r="G69" s="56"/>
      <c r="H69" s="57">
        <f t="shared" si="18"/>
      </c>
      <c r="I69" s="53"/>
      <c r="J69" s="55">
        <f t="shared" si="19"/>
      </c>
      <c r="K69" s="56"/>
      <c r="L69" s="59">
        <f t="shared" si="20"/>
      </c>
      <c r="M69" s="54"/>
      <c r="N69" s="55">
        <f t="shared" si="21"/>
      </c>
      <c r="O69" s="56"/>
      <c r="P69" s="44">
        <f t="shared" si="22"/>
      </c>
      <c r="Q69" s="52">
        <f t="shared" si="30"/>
      </c>
      <c r="R69" s="52">
        <f t="shared" si="23"/>
      </c>
      <c r="S69" s="15">
        <f aca="true" t="shared" si="31" ref="S69:S104">IF(F69="",0,F69)</f>
        <v>0</v>
      </c>
      <c r="T69" s="15">
        <f aca="true" t="shared" si="32" ref="T69:T104">IF(H69="",0,H69)</f>
        <v>0</v>
      </c>
      <c r="U69" s="15">
        <f aca="true" t="shared" si="33" ref="U69:U104">IF(J69="",0,J69)</f>
        <v>0</v>
      </c>
      <c r="V69" s="15">
        <f aca="true" t="shared" si="34" ref="V69:V104">IF(L69="",0,L69)</f>
        <v>0</v>
      </c>
      <c r="W69" s="15">
        <f aca="true" t="shared" si="35" ref="W69:W104">IF(N69="",0,N69)</f>
        <v>0</v>
      </c>
      <c r="X69" s="15">
        <f t="shared" si="29"/>
        <v>0</v>
      </c>
    </row>
    <row r="70" spans="1:24" s="24" customFormat="1" ht="12.75" customHeight="1">
      <c r="A70" s="12">
        <v>66</v>
      </c>
      <c r="B70" s="13"/>
      <c r="C70" s="14"/>
      <c r="D70" s="28"/>
      <c r="E70" s="53"/>
      <c r="F70" s="55">
        <f aca="true" t="shared" si="36" ref="F70:F104">IF(E70="","",E$2/(E70)*$T$3)</f>
      </c>
      <c r="G70" s="56"/>
      <c r="H70" s="57">
        <f aca="true" t="shared" si="37" ref="H70:H104">IF(G70="","",G$2/(G70)*$T$3)</f>
      </c>
      <c r="I70" s="53"/>
      <c r="J70" s="55">
        <f aca="true" t="shared" si="38" ref="J70:J104">IF(I70="","",I$2/(I70)*$T$3)</f>
      </c>
      <c r="K70" s="56"/>
      <c r="L70" s="59">
        <f aca="true" t="shared" si="39" ref="L70:L104">IF(K70="","",K$2/(K70)*$T$3)</f>
      </c>
      <c r="M70" s="54"/>
      <c r="N70" s="55">
        <f aca="true" t="shared" si="40" ref="N70:N104">IF(M70="","",M$2/(M70)*$T$3)</f>
      </c>
      <c r="O70" s="56"/>
      <c r="P70" s="44">
        <f aca="true" t="shared" si="41" ref="P70:P104">IF(O70="","",O$2/(O70)*$T$3)</f>
      </c>
      <c r="Q70" s="52">
        <f aca="true" t="shared" si="42" ref="Q70:Q104">IF(B70="","",SUM(F70,H70,J70,L70,N70,P70))</f>
      </c>
      <c r="R70" s="52">
        <f aca="true" t="shared" si="43" ref="R70:R104">IF(Q70="","",IF(COUNT(S70:X70)&lt;$T$2,Q70,IF(COUNT(S70:X70)=$T$2,Q70-MIN(S70:X70),Q70-MIN(S70:X70)-SMALL(S70:X70,2)-SMALL(S70:X70,3))))</f>
      </c>
      <c r="S70" s="15">
        <f t="shared" si="31"/>
        <v>0</v>
      </c>
      <c r="T70" s="15">
        <f t="shared" si="32"/>
        <v>0</v>
      </c>
      <c r="U70" s="15">
        <f t="shared" si="33"/>
        <v>0</v>
      </c>
      <c r="V70" s="15">
        <f t="shared" si="34"/>
        <v>0</v>
      </c>
      <c r="W70" s="15">
        <f t="shared" si="35"/>
        <v>0</v>
      </c>
      <c r="X70" s="15">
        <f aca="true" t="shared" si="44" ref="X70:X104">IF(P70="",0,P70)</f>
        <v>0</v>
      </c>
    </row>
    <row r="71" spans="1:24" s="24" customFormat="1" ht="12.75" customHeight="1">
      <c r="A71" s="12">
        <v>67</v>
      </c>
      <c r="B71" s="13"/>
      <c r="C71" s="14"/>
      <c r="D71" s="28"/>
      <c r="E71" s="53"/>
      <c r="F71" s="55">
        <f t="shared" si="36"/>
      </c>
      <c r="G71" s="56"/>
      <c r="H71" s="57">
        <f t="shared" si="37"/>
      </c>
      <c r="I71" s="53"/>
      <c r="J71" s="55">
        <f t="shared" si="38"/>
      </c>
      <c r="K71" s="56"/>
      <c r="L71" s="59">
        <f t="shared" si="39"/>
      </c>
      <c r="M71" s="54"/>
      <c r="N71" s="55">
        <f t="shared" si="40"/>
      </c>
      <c r="O71" s="56"/>
      <c r="P71" s="44">
        <f t="shared" si="41"/>
      </c>
      <c r="Q71" s="52">
        <f t="shared" si="42"/>
      </c>
      <c r="R71" s="52">
        <f t="shared" si="43"/>
      </c>
      <c r="S71" s="15">
        <f t="shared" si="31"/>
        <v>0</v>
      </c>
      <c r="T71" s="15">
        <f t="shared" si="32"/>
        <v>0</v>
      </c>
      <c r="U71" s="15">
        <f t="shared" si="33"/>
        <v>0</v>
      </c>
      <c r="V71" s="15">
        <f t="shared" si="34"/>
        <v>0</v>
      </c>
      <c r="W71" s="15">
        <f t="shared" si="35"/>
        <v>0</v>
      </c>
      <c r="X71" s="15">
        <f t="shared" si="44"/>
        <v>0</v>
      </c>
    </row>
    <row r="72" spans="1:24" s="24" customFormat="1" ht="12.75" customHeight="1">
      <c r="A72" s="12">
        <v>68</v>
      </c>
      <c r="B72" s="13"/>
      <c r="C72" s="14"/>
      <c r="D72" s="28"/>
      <c r="E72" s="53"/>
      <c r="F72" s="55">
        <f t="shared" si="36"/>
      </c>
      <c r="G72" s="56"/>
      <c r="H72" s="57">
        <f t="shared" si="37"/>
      </c>
      <c r="I72" s="53"/>
      <c r="J72" s="55">
        <f t="shared" si="38"/>
      </c>
      <c r="K72" s="56"/>
      <c r="L72" s="59">
        <f t="shared" si="39"/>
      </c>
      <c r="M72" s="54"/>
      <c r="N72" s="55">
        <f t="shared" si="40"/>
      </c>
      <c r="O72" s="56"/>
      <c r="P72" s="44">
        <f t="shared" si="41"/>
      </c>
      <c r="Q72" s="52">
        <f t="shared" si="42"/>
      </c>
      <c r="R72" s="52">
        <f t="shared" si="43"/>
      </c>
      <c r="S72" s="15">
        <f t="shared" si="31"/>
        <v>0</v>
      </c>
      <c r="T72" s="15">
        <f t="shared" si="32"/>
        <v>0</v>
      </c>
      <c r="U72" s="15">
        <f t="shared" si="33"/>
        <v>0</v>
      </c>
      <c r="V72" s="15">
        <f t="shared" si="34"/>
        <v>0</v>
      </c>
      <c r="W72" s="15">
        <f t="shared" si="35"/>
        <v>0</v>
      </c>
      <c r="X72" s="15">
        <f t="shared" si="44"/>
        <v>0</v>
      </c>
    </row>
    <row r="73" spans="1:24" s="24" customFormat="1" ht="12.75" customHeight="1">
      <c r="A73" s="12">
        <v>69</v>
      </c>
      <c r="B73" s="13"/>
      <c r="C73" s="14"/>
      <c r="D73" s="28"/>
      <c r="E73" s="53"/>
      <c r="F73" s="55">
        <f t="shared" si="36"/>
      </c>
      <c r="G73" s="56"/>
      <c r="H73" s="57">
        <f t="shared" si="37"/>
      </c>
      <c r="I73" s="53"/>
      <c r="J73" s="55">
        <f t="shared" si="38"/>
      </c>
      <c r="K73" s="56"/>
      <c r="L73" s="59">
        <f t="shared" si="39"/>
      </c>
      <c r="M73" s="54"/>
      <c r="N73" s="55">
        <f t="shared" si="40"/>
      </c>
      <c r="O73" s="56"/>
      <c r="P73" s="44">
        <f t="shared" si="41"/>
      </c>
      <c r="Q73" s="52">
        <f t="shared" si="42"/>
      </c>
      <c r="R73" s="52">
        <f t="shared" si="43"/>
      </c>
      <c r="S73" s="15">
        <f t="shared" si="31"/>
        <v>0</v>
      </c>
      <c r="T73" s="15">
        <f t="shared" si="32"/>
        <v>0</v>
      </c>
      <c r="U73" s="15">
        <f t="shared" si="33"/>
        <v>0</v>
      </c>
      <c r="V73" s="15">
        <f t="shared" si="34"/>
        <v>0</v>
      </c>
      <c r="W73" s="15">
        <f t="shared" si="35"/>
        <v>0</v>
      </c>
      <c r="X73" s="15">
        <f t="shared" si="44"/>
        <v>0</v>
      </c>
    </row>
    <row r="74" spans="1:24" s="24" customFormat="1" ht="12.75" customHeight="1">
      <c r="A74" s="12">
        <v>70</v>
      </c>
      <c r="B74" s="13"/>
      <c r="C74" s="14"/>
      <c r="D74" s="28"/>
      <c r="E74" s="53"/>
      <c r="F74" s="55">
        <f t="shared" si="36"/>
      </c>
      <c r="G74" s="56"/>
      <c r="H74" s="57">
        <f t="shared" si="37"/>
      </c>
      <c r="I74" s="53"/>
      <c r="J74" s="55">
        <f t="shared" si="38"/>
      </c>
      <c r="K74" s="56"/>
      <c r="L74" s="59">
        <f t="shared" si="39"/>
      </c>
      <c r="M74" s="54"/>
      <c r="N74" s="55">
        <f t="shared" si="40"/>
      </c>
      <c r="O74" s="56"/>
      <c r="P74" s="44">
        <f t="shared" si="41"/>
      </c>
      <c r="Q74" s="52">
        <f t="shared" si="42"/>
      </c>
      <c r="R74" s="52">
        <f t="shared" si="43"/>
      </c>
      <c r="S74" s="15">
        <f t="shared" si="31"/>
        <v>0</v>
      </c>
      <c r="T74" s="15">
        <f t="shared" si="32"/>
        <v>0</v>
      </c>
      <c r="U74" s="15">
        <f t="shared" si="33"/>
        <v>0</v>
      </c>
      <c r="V74" s="15">
        <f t="shared" si="34"/>
        <v>0</v>
      </c>
      <c r="W74" s="15">
        <f t="shared" si="35"/>
        <v>0</v>
      </c>
      <c r="X74" s="15">
        <f t="shared" si="44"/>
        <v>0</v>
      </c>
    </row>
    <row r="75" spans="1:24" s="24" customFormat="1" ht="12.75" customHeight="1">
      <c r="A75" s="12">
        <v>71</v>
      </c>
      <c r="B75" s="13"/>
      <c r="C75" s="14"/>
      <c r="D75" s="28"/>
      <c r="E75" s="53"/>
      <c r="F75" s="55">
        <f t="shared" si="36"/>
      </c>
      <c r="G75" s="56"/>
      <c r="H75" s="57">
        <f t="shared" si="37"/>
      </c>
      <c r="I75" s="53"/>
      <c r="J75" s="55">
        <f t="shared" si="38"/>
      </c>
      <c r="K75" s="56"/>
      <c r="L75" s="59">
        <f t="shared" si="39"/>
      </c>
      <c r="M75" s="54"/>
      <c r="N75" s="55">
        <f t="shared" si="40"/>
      </c>
      <c r="O75" s="56"/>
      <c r="P75" s="44">
        <f t="shared" si="41"/>
      </c>
      <c r="Q75" s="52">
        <f t="shared" si="42"/>
      </c>
      <c r="R75" s="52">
        <f t="shared" si="43"/>
      </c>
      <c r="S75" s="15">
        <f t="shared" si="31"/>
        <v>0</v>
      </c>
      <c r="T75" s="15">
        <f t="shared" si="32"/>
        <v>0</v>
      </c>
      <c r="U75" s="15">
        <f t="shared" si="33"/>
        <v>0</v>
      </c>
      <c r="V75" s="15">
        <f t="shared" si="34"/>
        <v>0</v>
      </c>
      <c r="W75" s="15">
        <f t="shared" si="35"/>
        <v>0</v>
      </c>
      <c r="X75" s="15">
        <f t="shared" si="44"/>
        <v>0</v>
      </c>
    </row>
    <row r="76" spans="1:24" s="24" customFormat="1" ht="12.75" customHeight="1">
      <c r="A76" s="12">
        <v>72</v>
      </c>
      <c r="B76" s="13"/>
      <c r="C76" s="14"/>
      <c r="D76" s="28"/>
      <c r="E76" s="53"/>
      <c r="F76" s="55">
        <f t="shared" si="36"/>
      </c>
      <c r="G76" s="56"/>
      <c r="H76" s="57">
        <f t="shared" si="37"/>
      </c>
      <c r="I76" s="53"/>
      <c r="J76" s="55">
        <f t="shared" si="38"/>
      </c>
      <c r="K76" s="56"/>
      <c r="L76" s="59">
        <f t="shared" si="39"/>
      </c>
      <c r="M76" s="54"/>
      <c r="N76" s="55">
        <f t="shared" si="40"/>
      </c>
      <c r="O76" s="56"/>
      <c r="P76" s="44">
        <f t="shared" si="41"/>
      </c>
      <c r="Q76" s="52">
        <f t="shared" si="42"/>
      </c>
      <c r="R76" s="52">
        <f t="shared" si="43"/>
      </c>
      <c r="S76" s="15">
        <f t="shared" si="31"/>
        <v>0</v>
      </c>
      <c r="T76" s="15">
        <f t="shared" si="32"/>
        <v>0</v>
      </c>
      <c r="U76" s="15">
        <f t="shared" si="33"/>
        <v>0</v>
      </c>
      <c r="V76" s="15">
        <f t="shared" si="34"/>
        <v>0</v>
      </c>
      <c r="W76" s="15">
        <f t="shared" si="35"/>
        <v>0</v>
      </c>
      <c r="X76" s="15">
        <f t="shared" si="44"/>
        <v>0</v>
      </c>
    </row>
    <row r="77" spans="1:24" s="24" customFormat="1" ht="12.75" customHeight="1">
      <c r="A77" s="12">
        <v>73</v>
      </c>
      <c r="B77" s="13"/>
      <c r="C77" s="14"/>
      <c r="D77" s="28"/>
      <c r="E77" s="53"/>
      <c r="F77" s="55">
        <f t="shared" si="36"/>
      </c>
      <c r="G77" s="56"/>
      <c r="H77" s="57">
        <f t="shared" si="37"/>
      </c>
      <c r="I77" s="53"/>
      <c r="J77" s="55">
        <f t="shared" si="38"/>
      </c>
      <c r="K77" s="56"/>
      <c r="L77" s="59">
        <f t="shared" si="39"/>
      </c>
      <c r="M77" s="54"/>
      <c r="N77" s="55">
        <f t="shared" si="40"/>
      </c>
      <c r="O77" s="56"/>
      <c r="P77" s="44">
        <f t="shared" si="41"/>
      </c>
      <c r="Q77" s="52">
        <f t="shared" si="42"/>
      </c>
      <c r="R77" s="52">
        <f t="shared" si="43"/>
      </c>
      <c r="S77" s="15">
        <f t="shared" si="31"/>
        <v>0</v>
      </c>
      <c r="T77" s="15">
        <f t="shared" si="32"/>
        <v>0</v>
      </c>
      <c r="U77" s="15">
        <f t="shared" si="33"/>
        <v>0</v>
      </c>
      <c r="V77" s="15">
        <f t="shared" si="34"/>
        <v>0</v>
      </c>
      <c r="W77" s="15">
        <f t="shared" si="35"/>
        <v>0</v>
      </c>
      <c r="X77" s="15">
        <f t="shared" si="44"/>
        <v>0</v>
      </c>
    </row>
    <row r="78" spans="1:24" s="24" customFormat="1" ht="12.75" customHeight="1">
      <c r="A78" s="12">
        <v>74</v>
      </c>
      <c r="B78" s="13"/>
      <c r="C78" s="14"/>
      <c r="D78" s="28"/>
      <c r="E78" s="53"/>
      <c r="F78" s="55">
        <f t="shared" si="36"/>
      </c>
      <c r="G78" s="56"/>
      <c r="H78" s="57">
        <f t="shared" si="37"/>
      </c>
      <c r="I78" s="53"/>
      <c r="J78" s="55">
        <f t="shared" si="38"/>
      </c>
      <c r="K78" s="56"/>
      <c r="L78" s="59">
        <f t="shared" si="39"/>
      </c>
      <c r="M78" s="54"/>
      <c r="N78" s="55">
        <f t="shared" si="40"/>
      </c>
      <c r="O78" s="56"/>
      <c r="P78" s="44">
        <f t="shared" si="41"/>
      </c>
      <c r="Q78" s="52">
        <f t="shared" si="42"/>
      </c>
      <c r="R78" s="52">
        <f t="shared" si="43"/>
      </c>
      <c r="S78" s="15">
        <f t="shared" si="31"/>
        <v>0</v>
      </c>
      <c r="T78" s="15">
        <f t="shared" si="32"/>
        <v>0</v>
      </c>
      <c r="U78" s="15">
        <f t="shared" si="33"/>
        <v>0</v>
      </c>
      <c r="V78" s="15">
        <f t="shared" si="34"/>
        <v>0</v>
      </c>
      <c r="W78" s="15">
        <f t="shared" si="35"/>
        <v>0</v>
      </c>
      <c r="X78" s="15">
        <f t="shared" si="44"/>
        <v>0</v>
      </c>
    </row>
    <row r="79" spans="1:24" s="24" customFormat="1" ht="12.75" customHeight="1">
      <c r="A79" s="12">
        <v>75</v>
      </c>
      <c r="B79" s="13"/>
      <c r="C79" s="14"/>
      <c r="D79" s="28"/>
      <c r="E79" s="53"/>
      <c r="F79" s="55">
        <f t="shared" si="36"/>
      </c>
      <c r="G79" s="56"/>
      <c r="H79" s="57">
        <f t="shared" si="37"/>
      </c>
      <c r="I79" s="53"/>
      <c r="J79" s="55">
        <f t="shared" si="38"/>
      </c>
      <c r="K79" s="56"/>
      <c r="L79" s="59">
        <f t="shared" si="39"/>
      </c>
      <c r="M79" s="54"/>
      <c r="N79" s="55">
        <f t="shared" si="40"/>
      </c>
      <c r="O79" s="56"/>
      <c r="P79" s="44">
        <f t="shared" si="41"/>
      </c>
      <c r="Q79" s="52">
        <f t="shared" si="42"/>
      </c>
      <c r="R79" s="52">
        <f t="shared" si="43"/>
      </c>
      <c r="S79" s="15">
        <f t="shared" si="31"/>
        <v>0</v>
      </c>
      <c r="T79" s="15">
        <f t="shared" si="32"/>
        <v>0</v>
      </c>
      <c r="U79" s="15">
        <f t="shared" si="33"/>
        <v>0</v>
      </c>
      <c r="V79" s="15">
        <f t="shared" si="34"/>
        <v>0</v>
      </c>
      <c r="W79" s="15">
        <f t="shared" si="35"/>
        <v>0</v>
      </c>
      <c r="X79" s="15">
        <f t="shared" si="44"/>
        <v>0</v>
      </c>
    </row>
    <row r="80" spans="1:24" s="24" customFormat="1" ht="12.75" customHeight="1">
      <c r="A80" s="12">
        <v>76</v>
      </c>
      <c r="B80" s="13"/>
      <c r="C80" s="14"/>
      <c r="D80" s="28"/>
      <c r="E80" s="53"/>
      <c r="F80" s="55">
        <f t="shared" si="36"/>
      </c>
      <c r="G80" s="56"/>
      <c r="H80" s="57">
        <f t="shared" si="37"/>
      </c>
      <c r="I80" s="53"/>
      <c r="J80" s="55">
        <f t="shared" si="38"/>
      </c>
      <c r="K80" s="56"/>
      <c r="L80" s="59">
        <f t="shared" si="39"/>
      </c>
      <c r="M80" s="54"/>
      <c r="N80" s="55">
        <f t="shared" si="40"/>
      </c>
      <c r="O80" s="56"/>
      <c r="P80" s="44">
        <f t="shared" si="41"/>
      </c>
      <c r="Q80" s="52">
        <f t="shared" si="42"/>
      </c>
      <c r="R80" s="52">
        <f t="shared" si="43"/>
      </c>
      <c r="S80" s="15">
        <f t="shared" si="31"/>
        <v>0</v>
      </c>
      <c r="T80" s="15">
        <f t="shared" si="32"/>
        <v>0</v>
      </c>
      <c r="U80" s="15">
        <f t="shared" si="33"/>
        <v>0</v>
      </c>
      <c r="V80" s="15">
        <f t="shared" si="34"/>
        <v>0</v>
      </c>
      <c r="W80" s="15">
        <f t="shared" si="35"/>
        <v>0</v>
      </c>
      <c r="X80" s="15">
        <f t="shared" si="44"/>
        <v>0</v>
      </c>
    </row>
    <row r="81" spans="1:24" s="24" customFormat="1" ht="12.75" customHeight="1">
      <c r="A81" s="12">
        <v>77</v>
      </c>
      <c r="B81" s="13"/>
      <c r="C81" s="14"/>
      <c r="D81" s="28"/>
      <c r="E81" s="53"/>
      <c r="F81" s="55">
        <f t="shared" si="36"/>
      </c>
      <c r="G81" s="56"/>
      <c r="H81" s="57">
        <f t="shared" si="37"/>
      </c>
      <c r="I81" s="53"/>
      <c r="J81" s="55">
        <f t="shared" si="38"/>
      </c>
      <c r="K81" s="56"/>
      <c r="L81" s="59">
        <f t="shared" si="39"/>
      </c>
      <c r="M81" s="54"/>
      <c r="N81" s="55">
        <f t="shared" si="40"/>
      </c>
      <c r="O81" s="56"/>
      <c r="P81" s="44">
        <f t="shared" si="41"/>
      </c>
      <c r="Q81" s="52">
        <f t="shared" si="42"/>
      </c>
      <c r="R81" s="52">
        <f t="shared" si="43"/>
      </c>
      <c r="S81" s="15">
        <f t="shared" si="31"/>
        <v>0</v>
      </c>
      <c r="T81" s="15">
        <f t="shared" si="32"/>
        <v>0</v>
      </c>
      <c r="U81" s="15">
        <f t="shared" si="33"/>
        <v>0</v>
      </c>
      <c r="V81" s="15">
        <f t="shared" si="34"/>
        <v>0</v>
      </c>
      <c r="W81" s="15">
        <f t="shared" si="35"/>
        <v>0</v>
      </c>
      <c r="X81" s="15">
        <f t="shared" si="44"/>
        <v>0</v>
      </c>
    </row>
    <row r="82" spans="1:24" s="24" customFormat="1" ht="12.75" customHeight="1">
      <c r="A82" s="12">
        <v>78</v>
      </c>
      <c r="B82" s="13"/>
      <c r="C82" s="14"/>
      <c r="D82" s="28"/>
      <c r="E82" s="53"/>
      <c r="F82" s="55">
        <f t="shared" si="36"/>
      </c>
      <c r="G82" s="56"/>
      <c r="H82" s="57">
        <f t="shared" si="37"/>
      </c>
      <c r="I82" s="53"/>
      <c r="J82" s="55">
        <f t="shared" si="38"/>
      </c>
      <c r="K82" s="56"/>
      <c r="L82" s="59">
        <f t="shared" si="39"/>
      </c>
      <c r="M82" s="54"/>
      <c r="N82" s="55">
        <f t="shared" si="40"/>
      </c>
      <c r="O82" s="56"/>
      <c r="P82" s="44">
        <f t="shared" si="41"/>
      </c>
      <c r="Q82" s="52">
        <f t="shared" si="42"/>
      </c>
      <c r="R82" s="52">
        <f t="shared" si="43"/>
      </c>
      <c r="S82" s="15">
        <f t="shared" si="31"/>
        <v>0</v>
      </c>
      <c r="T82" s="15">
        <f t="shared" si="32"/>
        <v>0</v>
      </c>
      <c r="U82" s="15">
        <f t="shared" si="33"/>
        <v>0</v>
      </c>
      <c r="V82" s="15">
        <f t="shared" si="34"/>
        <v>0</v>
      </c>
      <c r="W82" s="15">
        <f t="shared" si="35"/>
        <v>0</v>
      </c>
      <c r="X82" s="15">
        <f t="shared" si="44"/>
        <v>0</v>
      </c>
    </row>
    <row r="83" spans="1:24" s="24" customFormat="1" ht="12.75" customHeight="1">
      <c r="A83" s="12">
        <v>79</v>
      </c>
      <c r="B83" s="13"/>
      <c r="C83" s="14"/>
      <c r="D83" s="28"/>
      <c r="E83" s="53"/>
      <c r="F83" s="55">
        <f t="shared" si="36"/>
      </c>
      <c r="G83" s="56"/>
      <c r="H83" s="57">
        <f t="shared" si="37"/>
      </c>
      <c r="I83" s="53"/>
      <c r="J83" s="55">
        <f t="shared" si="38"/>
      </c>
      <c r="K83" s="56"/>
      <c r="L83" s="59">
        <f t="shared" si="39"/>
      </c>
      <c r="M83" s="54"/>
      <c r="N83" s="55">
        <f t="shared" si="40"/>
      </c>
      <c r="O83" s="56"/>
      <c r="P83" s="44">
        <f t="shared" si="41"/>
      </c>
      <c r="Q83" s="52">
        <f t="shared" si="42"/>
      </c>
      <c r="R83" s="52">
        <f t="shared" si="43"/>
      </c>
      <c r="S83" s="15">
        <f t="shared" si="31"/>
        <v>0</v>
      </c>
      <c r="T83" s="15">
        <f t="shared" si="32"/>
        <v>0</v>
      </c>
      <c r="U83" s="15">
        <f t="shared" si="33"/>
        <v>0</v>
      </c>
      <c r="V83" s="15">
        <f t="shared" si="34"/>
        <v>0</v>
      </c>
      <c r="W83" s="15">
        <f t="shared" si="35"/>
        <v>0</v>
      </c>
      <c r="X83" s="15">
        <f t="shared" si="44"/>
        <v>0</v>
      </c>
    </row>
    <row r="84" spans="1:24" s="24" customFormat="1" ht="12.75" customHeight="1">
      <c r="A84" s="12">
        <v>80</v>
      </c>
      <c r="B84" s="13"/>
      <c r="C84" s="14"/>
      <c r="D84" s="28"/>
      <c r="E84" s="53"/>
      <c r="F84" s="55">
        <f t="shared" si="36"/>
      </c>
      <c r="G84" s="56"/>
      <c r="H84" s="57">
        <f t="shared" si="37"/>
      </c>
      <c r="I84" s="53"/>
      <c r="J84" s="55">
        <f t="shared" si="38"/>
      </c>
      <c r="K84" s="56"/>
      <c r="L84" s="59">
        <f t="shared" si="39"/>
      </c>
      <c r="M84" s="54"/>
      <c r="N84" s="55">
        <f t="shared" si="40"/>
      </c>
      <c r="O84" s="56"/>
      <c r="P84" s="44">
        <f t="shared" si="41"/>
      </c>
      <c r="Q84" s="52">
        <f t="shared" si="42"/>
      </c>
      <c r="R84" s="52">
        <f t="shared" si="43"/>
      </c>
      <c r="S84" s="15">
        <f t="shared" si="31"/>
        <v>0</v>
      </c>
      <c r="T84" s="15">
        <f t="shared" si="32"/>
        <v>0</v>
      </c>
      <c r="U84" s="15">
        <f t="shared" si="33"/>
        <v>0</v>
      </c>
      <c r="V84" s="15">
        <f t="shared" si="34"/>
        <v>0</v>
      </c>
      <c r="W84" s="15">
        <f t="shared" si="35"/>
        <v>0</v>
      </c>
      <c r="X84" s="15">
        <f t="shared" si="44"/>
        <v>0</v>
      </c>
    </row>
    <row r="85" spans="1:24" s="24" customFormat="1" ht="12.75" customHeight="1">
      <c r="A85" s="12">
        <v>81</v>
      </c>
      <c r="B85" s="13"/>
      <c r="C85" s="14"/>
      <c r="D85" s="28"/>
      <c r="E85" s="53"/>
      <c r="F85" s="55">
        <f t="shared" si="36"/>
      </c>
      <c r="G85" s="56"/>
      <c r="H85" s="57">
        <f t="shared" si="37"/>
      </c>
      <c r="I85" s="53"/>
      <c r="J85" s="55">
        <f t="shared" si="38"/>
      </c>
      <c r="K85" s="56"/>
      <c r="L85" s="59">
        <f t="shared" si="39"/>
      </c>
      <c r="M85" s="54"/>
      <c r="N85" s="55">
        <f t="shared" si="40"/>
      </c>
      <c r="O85" s="56"/>
      <c r="P85" s="44">
        <f t="shared" si="41"/>
      </c>
      <c r="Q85" s="52">
        <f t="shared" si="42"/>
      </c>
      <c r="R85" s="52">
        <f t="shared" si="43"/>
      </c>
      <c r="S85" s="15">
        <f t="shared" si="31"/>
        <v>0</v>
      </c>
      <c r="T85" s="15">
        <f t="shared" si="32"/>
        <v>0</v>
      </c>
      <c r="U85" s="15">
        <f t="shared" si="33"/>
        <v>0</v>
      </c>
      <c r="V85" s="15">
        <f t="shared" si="34"/>
        <v>0</v>
      </c>
      <c r="W85" s="15">
        <f t="shared" si="35"/>
        <v>0</v>
      </c>
      <c r="X85" s="15">
        <f t="shared" si="44"/>
        <v>0</v>
      </c>
    </row>
    <row r="86" spans="1:24" s="24" customFormat="1" ht="12.75" customHeight="1">
      <c r="A86" s="12">
        <v>82</v>
      </c>
      <c r="B86" s="13"/>
      <c r="C86" s="14"/>
      <c r="D86" s="28"/>
      <c r="E86" s="53"/>
      <c r="F86" s="55">
        <f t="shared" si="36"/>
      </c>
      <c r="G86" s="56"/>
      <c r="H86" s="57">
        <f t="shared" si="37"/>
      </c>
      <c r="I86" s="53"/>
      <c r="J86" s="55">
        <f t="shared" si="38"/>
      </c>
      <c r="K86" s="56"/>
      <c r="L86" s="59">
        <f t="shared" si="39"/>
      </c>
      <c r="M86" s="54"/>
      <c r="N86" s="55">
        <f t="shared" si="40"/>
      </c>
      <c r="O86" s="56"/>
      <c r="P86" s="44">
        <f t="shared" si="41"/>
      </c>
      <c r="Q86" s="52">
        <f t="shared" si="42"/>
      </c>
      <c r="R86" s="52">
        <f t="shared" si="43"/>
      </c>
      <c r="S86" s="15">
        <f t="shared" si="31"/>
        <v>0</v>
      </c>
      <c r="T86" s="15">
        <f t="shared" si="32"/>
        <v>0</v>
      </c>
      <c r="U86" s="15">
        <f t="shared" si="33"/>
        <v>0</v>
      </c>
      <c r="V86" s="15">
        <f t="shared" si="34"/>
        <v>0</v>
      </c>
      <c r="W86" s="15">
        <f t="shared" si="35"/>
        <v>0</v>
      </c>
      <c r="X86" s="15">
        <f t="shared" si="44"/>
        <v>0</v>
      </c>
    </row>
    <row r="87" spans="1:24" s="24" customFormat="1" ht="12.75" customHeight="1">
      <c r="A87" s="12">
        <v>83</v>
      </c>
      <c r="B87" s="13"/>
      <c r="C87" s="14"/>
      <c r="D87" s="28"/>
      <c r="E87" s="53"/>
      <c r="F87" s="55">
        <f t="shared" si="36"/>
      </c>
      <c r="G87" s="56"/>
      <c r="H87" s="57">
        <f t="shared" si="37"/>
      </c>
      <c r="I87" s="53"/>
      <c r="J87" s="55">
        <f t="shared" si="38"/>
      </c>
      <c r="K87" s="56"/>
      <c r="L87" s="59">
        <f t="shared" si="39"/>
      </c>
      <c r="M87" s="54"/>
      <c r="N87" s="55">
        <f t="shared" si="40"/>
      </c>
      <c r="O87" s="56"/>
      <c r="P87" s="44">
        <f t="shared" si="41"/>
      </c>
      <c r="Q87" s="52">
        <f t="shared" si="42"/>
      </c>
      <c r="R87" s="52">
        <f t="shared" si="43"/>
      </c>
      <c r="S87" s="15">
        <f t="shared" si="31"/>
        <v>0</v>
      </c>
      <c r="T87" s="15">
        <f t="shared" si="32"/>
        <v>0</v>
      </c>
      <c r="U87" s="15">
        <f t="shared" si="33"/>
        <v>0</v>
      </c>
      <c r="V87" s="15">
        <f t="shared" si="34"/>
        <v>0</v>
      </c>
      <c r="W87" s="15">
        <f t="shared" si="35"/>
        <v>0</v>
      </c>
      <c r="X87" s="15">
        <f t="shared" si="44"/>
        <v>0</v>
      </c>
    </row>
    <row r="88" spans="1:24" s="24" customFormat="1" ht="12.75" customHeight="1">
      <c r="A88" s="12">
        <v>84</v>
      </c>
      <c r="B88" s="13"/>
      <c r="C88" s="14"/>
      <c r="D88" s="28"/>
      <c r="E88" s="53"/>
      <c r="F88" s="55">
        <f t="shared" si="36"/>
      </c>
      <c r="G88" s="56"/>
      <c r="H88" s="57">
        <f t="shared" si="37"/>
      </c>
      <c r="I88" s="53"/>
      <c r="J88" s="55">
        <f t="shared" si="38"/>
      </c>
      <c r="K88" s="56"/>
      <c r="L88" s="59">
        <f t="shared" si="39"/>
      </c>
      <c r="M88" s="54"/>
      <c r="N88" s="55">
        <f t="shared" si="40"/>
      </c>
      <c r="O88" s="56"/>
      <c r="P88" s="44">
        <f t="shared" si="41"/>
      </c>
      <c r="Q88" s="52">
        <f t="shared" si="42"/>
      </c>
      <c r="R88" s="52">
        <f t="shared" si="43"/>
      </c>
      <c r="S88" s="15">
        <f t="shared" si="31"/>
        <v>0</v>
      </c>
      <c r="T88" s="15">
        <f t="shared" si="32"/>
        <v>0</v>
      </c>
      <c r="U88" s="15">
        <f t="shared" si="33"/>
        <v>0</v>
      </c>
      <c r="V88" s="15">
        <f t="shared" si="34"/>
        <v>0</v>
      </c>
      <c r="W88" s="15">
        <f t="shared" si="35"/>
        <v>0</v>
      </c>
      <c r="X88" s="15">
        <f t="shared" si="44"/>
        <v>0</v>
      </c>
    </row>
    <row r="89" spans="1:24" s="24" customFormat="1" ht="12.75" customHeight="1">
      <c r="A89" s="12">
        <v>85</v>
      </c>
      <c r="B89" s="13"/>
      <c r="C89" s="14"/>
      <c r="D89" s="28"/>
      <c r="E89" s="53"/>
      <c r="F89" s="55">
        <f t="shared" si="36"/>
      </c>
      <c r="G89" s="56"/>
      <c r="H89" s="57">
        <f t="shared" si="37"/>
      </c>
      <c r="I89" s="53"/>
      <c r="J89" s="55">
        <f t="shared" si="38"/>
      </c>
      <c r="K89" s="56"/>
      <c r="L89" s="59">
        <f t="shared" si="39"/>
      </c>
      <c r="M89" s="54"/>
      <c r="N89" s="55">
        <f t="shared" si="40"/>
      </c>
      <c r="O89" s="56"/>
      <c r="P89" s="44">
        <f t="shared" si="41"/>
      </c>
      <c r="Q89" s="52">
        <f t="shared" si="42"/>
      </c>
      <c r="R89" s="52">
        <f t="shared" si="43"/>
      </c>
      <c r="S89" s="15">
        <f t="shared" si="31"/>
        <v>0</v>
      </c>
      <c r="T89" s="15">
        <f t="shared" si="32"/>
        <v>0</v>
      </c>
      <c r="U89" s="15">
        <f t="shared" si="33"/>
        <v>0</v>
      </c>
      <c r="V89" s="15">
        <f t="shared" si="34"/>
        <v>0</v>
      </c>
      <c r="W89" s="15">
        <f t="shared" si="35"/>
        <v>0</v>
      </c>
      <c r="X89" s="15">
        <f t="shared" si="44"/>
        <v>0</v>
      </c>
    </row>
    <row r="90" spans="1:24" s="24" customFormat="1" ht="12.75" customHeight="1">
      <c r="A90" s="12">
        <v>86</v>
      </c>
      <c r="B90" s="13"/>
      <c r="C90" s="14"/>
      <c r="D90" s="28"/>
      <c r="E90" s="53"/>
      <c r="F90" s="55">
        <f t="shared" si="36"/>
      </c>
      <c r="G90" s="56"/>
      <c r="H90" s="57">
        <f t="shared" si="37"/>
      </c>
      <c r="I90" s="53"/>
      <c r="J90" s="55">
        <f t="shared" si="38"/>
      </c>
      <c r="K90" s="56"/>
      <c r="L90" s="59">
        <f t="shared" si="39"/>
      </c>
      <c r="M90" s="54"/>
      <c r="N90" s="55">
        <f t="shared" si="40"/>
      </c>
      <c r="O90" s="56"/>
      <c r="P90" s="44">
        <f t="shared" si="41"/>
      </c>
      <c r="Q90" s="52">
        <f t="shared" si="42"/>
      </c>
      <c r="R90" s="52">
        <f t="shared" si="43"/>
      </c>
      <c r="S90" s="15">
        <f t="shared" si="31"/>
        <v>0</v>
      </c>
      <c r="T90" s="15">
        <f t="shared" si="32"/>
        <v>0</v>
      </c>
      <c r="U90" s="15">
        <f t="shared" si="33"/>
        <v>0</v>
      </c>
      <c r="V90" s="15">
        <f t="shared" si="34"/>
        <v>0</v>
      </c>
      <c r="W90" s="15">
        <f t="shared" si="35"/>
        <v>0</v>
      </c>
      <c r="X90" s="15">
        <f t="shared" si="44"/>
        <v>0</v>
      </c>
    </row>
    <row r="91" spans="1:24" s="24" customFormat="1" ht="12.75" customHeight="1">
      <c r="A91" s="12">
        <v>87</v>
      </c>
      <c r="B91" s="13"/>
      <c r="C91" s="14"/>
      <c r="D91" s="28"/>
      <c r="E91" s="53"/>
      <c r="F91" s="55">
        <f t="shared" si="36"/>
      </c>
      <c r="G91" s="56"/>
      <c r="H91" s="57">
        <f t="shared" si="37"/>
      </c>
      <c r="I91" s="53"/>
      <c r="J91" s="55">
        <f t="shared" si="38"/>
      </c>
      <c r="K91" s="56"/>
      <c r="L91" s="59">
        <f t="shared" si="39"/>
      </c>
      <c r="M91" s="54"/>
      <c r="N91" s="55">
        <f t="shared" si="40"/>
      </c>
      <c r="O91" s="56"/>
      <c r="P91" s="44">
        <f t="shared" si="41"/>
      </c>
      <c r="Q91" s="52">
        <f t="shared" si="42"/>
      </c>
      <c r="R91" s="52">
        <f t="shared" si="43"/>
      </c>
      <c r="S91" s="15">
        <f t="shared" si="31"/>
        <v>0</v>
      </c>
      <c r="T91" s="15">
        <f t="shared" si="32"/>
        <v>0</v>
      </c>
      <c r="U91" s="15">
        <f t="shared" si="33"/>
        <v>0</v>
      </c>
      <c r="V91" s="15">
        <f t="shared" si="34"/>
        <v>0</v>
      </c>
      <c r="W91" s="15">
        <f t="shared" si="35"/>
        <v>0</v>
      </c>
      <c r="X91" s="15">
        <f t="shared" si="44"/>
        <v>0</v>
      </c>
    </row>
    <row r="92" spans="1:24" s="24" customFormat="1" ht="12.75" customHeight="1">
      <c r="A92" s="12">
        <v>88</v>
      </c>
      <c r="B92" s="13"/>
      <c r="C92" s="14"/>
      <c r="D92" s="28"/>
      <c r="E92" s="53"/>
      <c r="F92" s="55">
        <f t="shared" si="36"/>
      </c>
      <c r="G92" s="56"/>
      <c r="H92" s="57">
        <f t="shared" si="37"/>
      </c>
      <c r="I92" s="53"/>
      <c r="J92" s="55">
        <f t="shared" si="38"/>
      </c>
      <c r="K92" s="56"/>
      <c r="L92" s="59">
        <f t="shared" si="39"/>
      </c>
      <c r="M92" s="54"/>
      <c r="N92" s="55">
        <f t="shared" si="40"/>
      </c>
      <c r="O92" s="56"/>
      <c r="P92" s="44">
        <f t="shared" si="41"/>
      </c>
      <c r="Q92" s="52">
        <f t="shared" si="42"/>
      </c>
      <c r="R92" s="52">
        <f t="shared" si="43"/>
      </c>
      <c r="S92" s="15">
        <f t="shared" si="31"/>
        <v>0</v>
      </c>
      <c r="T92" s="15">
        <f t="shared" si="32"/>
        <v>0</v>
      </c>
      <c r="U92" s="15">
        <f t="shared" si="33"/>
        <v>0</v>
      </c>
      <c r="V92" s="15">
        <f t="shared" si="34"/>
        <v>0</v>
      </c>
      <c r="W92" s="15">
        <f t="shared" si="35"/>
        <v>0</v>
      </c>
      <c r="X92" s="15">
        <f t="shared" si="44"/>
        <v>0</v>
      </c>
    </row>
    <row r="93" spans="1:24" s="24" customFormat="1" ht="12.75" customHeight="1">
      <c r="A93" s="12">
        <v>89</v>
      </c>
      <c r="B93" s="13"/>
      <c r="C93" s="14"/>
      <c r="D93" s="28"/>
      <c r="E93" s="53"/>
      <c r="F93" s="55">
        <f t="shared" si="36"/>
      </c>
      <c r="G93" s="56"/>
      <c r="H93" s="57">
        <f t="shared" si="37"/>
      </c>
      <c r="I93" s="53"/>
      <c r="J93" s="55">
        <f t="shared" si="38"/>
      </c>
      <c r="K93" s="56"/>
      <c r="L93" s="59">
        <f t="shared" si="39"/>
      </c>
      <c r="M93" s="54"/>
      <c r="N93" s="55">
        <f t="shared" si="40"/>
      </c>
      <c r="O93" s="56"/>
      <c r="P93" s="44">
        <f t="shared" si="41"/>
      </c>
      <c r="Q93" s="52">
        <f t="shared" si="42"/>
      </c>
      <c r="R93" s="52">
        <f t="shared" si="43"/>
      </c>
      <c r="S93" s="15">
        <f t="shared" si="31"/>
        <v>0</v>
      </c>
      <c r="T93" s="15">
        <f t="shared" si="32"/>
        <v>0</v>
      </c>
      <c r="U93" s="15">
        <f t="shared" si="33"/>
        <v>0</v>
      </c>
      <c r="V93" s="15">
        <f t="shared" si="34"/>
        <v>0</v>
      </c>
      <c r="W93" s="15">
        <f t="shared" si="35"/>
        <v>0</v>
      </c>
      <c r="X93" s="15">
        <f t="shared" si="44"/>
        <v>0</v>
      </c>
    </row>
    <row r="94" spans="1:24" s="24" customFormat="1" ht="12.75" customHeight="1">
      <c r="A94" s="12">
        <v>90</v>
      </c>
      <c r="B94" s="13"/>
      <c r="C94" s="14"/>
      <c r="D94" s="28"/>
      <c r="E94" s="53"/>
      <c r="F94" s="55">
        <f t="shared" si="36"/>
      </c>
      <c r="G94" s="56"/>
      <c r="H94" s="57">
        <f t="shared" si="37"/>
      </c>
      <c r="I94" s="53"/>
      <c r="J94" s="55">
        <f t="shared" si="38"/>
      </c>
      <c r="K94" s="56"/>
      <c r="L94" s="59">
        <f t="shared" si="39"/>
      </c>
      <c r="M94" s="54"/>
      <c r="N94" s="55">
        <f t="shared" si="40"/>
      </c>
      <c r="O94" s="56"/>
      <c r="P94" s="44">
        <f t="shared" si="41"/>
      </c>
      <c r="Q94" s="52">
        <f t="shared" si="42"/>
      </c>
      <c r="R94" s="52">
        <f t="shared" si="43"/>
      </c>
      <c r="S94" s="15">
        <f t="shared" si="31"/>
        <v>0</v>
      </c>
      <c r="T94" s="15">
        <f t="shared" si="32"/>
        <v>0</v>
      </c>
      <c r="U94" s="15">
        <f t="shared" si="33"/>
        <v>0</v>
      </c>
      <c r="V94" s="15">
        <f t="shared" si="34"/>
        <v>0</v>
      </c>
      <c r="W94" s="15">
        <f t="shared" si="35"/>
        <v>0</v>
      </c>
      <c r="X94" s="15">
        <f t="shared" si="44"/>
        <v>0</v>
      </c>
    </row>
    <row r="95" spans="1:24" s="24" customFormat="1" ht="12.75" customHeight="1">
      <c r="A95" s="12">
        <v>91</v>
      </c>
      <c r="B95" s="13"/>
      <c r="C95" s="14"/>
      <c r="D95" s="28"/>
      <c r="E95" s="53"/>
      <c r="F95" s="55">
        <f t="shared" si="36"/>
      </c>
      <c r="G95" s="56"/>
      <c r="H95" s="57">
        <f t="shared" si="37"/>
      </c>
      <c r="I95" s="53"/>
      <c r="J95" s="55">
        <f t="shared" si="38"/>
      </c>
      <c r="K95" s="56"/>
      <c r="L95" s="59">
        <f t="shared" si="39"/>
      </c>
      <c r="M95" s="54"/>
      <c r="N95" s="55">
        <f t="shared" si="40"/>
      </c>
      <c r="O95" s="56"/>
      <c r="P95" s="44">
        <f t="shared" si="41"/>
      </c>
      <c r="Q95" s="52">
        <f t="shared" si="42"/>
      </c>
      <c r="R95" s="52">
        <f t="shared" si="43"/>
      </c>
      <c r="S95" s="15">
        <f t="shared" si="31"/>
        <v>0</v>
      </c>
      <c r="T95" s="15">
        <f t="shared" si="32"/>
        <v>0</v>
      </c>
      <c r="U95" s="15">
        <f t="shared" si="33"/>
        <v>0</v>
      </c>
      <c r="V95" s="15">
        <f t="shared" si="34"/>
        <v>0</v>
      </c>
      <c r="W95" s="15">
        <f t="shared" si="35"/>
        <v>0</v>
      </c>
      <c r="X95" s="15">
        <f t="shared" si="44"/>
        <v>0</v>
      </c>
    </row>
    <row r="96" spans="1:24" s="24" customFormat="1" ht="12.75" customHeight="1">
      <c r="A96" s="12">
        <v>92</v>
      </c>
      <c r="B96" s="13"/>
      <c r="C96" s="14"/>
      <c r="D96" s="28"/>
      <c r="E96" s="53"/>
      <c r="F96" s="55">
        <f t="shared" si="36"/>
      </c>
      <c r="G96" s="56"/>
      <c r="H96" s="57">
        <f t="shared" si="37"/>
      </c>
      <c r="I96" s="53"/>
      <c r="J96" s="55">
        <f t="shared" si="38"/>
      </c>
      <c r="K96" s="56"/>
      <c r="L96" s="59">
        <f t="shared" si="39"/>
      </c>
      <c r="M96" s="54"/>
      <c r="N96" s="55">
        <f t="shared" si="40"/>
      </c>
      <c r="O96" s="56"/>
      <c r="P96" s="44">
        <f t="shared" si="41"/>
      </c>
      <c r="Q96" s="52">
        <f t="shared" si="42"/>
      </c>
      <c r="R96" s="52">
        <f t="shared" si="43"/>
      </c>
      <c r="S96" s="15">
        <f t="shared" si="31"/>
        <v>0</v>
      </c>
      <c r="T96" s="15">
        <f t="shared" si="32"/>
        <v>0</v>
      </c>
      <c r="U96" s="15">
        <f t="shared" si="33"/>
        <v>0</v>
      </c>
      <c r="V96" s="15">
        <f t="shared" si="34"/>
        <v>0</v>
      </c>
      <c r="W96" s="15">
        <f t="shared" si="35"/>
        <v>0</v>
      </c>
      <c r="X96" s="15">
        <f t="shared" si="44"/>
        <v>0</v>
      </c>
    </row>
    <row r="97" spans="1:24" s="24" customFormat="1" ht="12.75" customHeight="1">
      <c r="A97" s="12">
        <v>93</v>
      </c>
      <c r="B97" s="13"/>
      <c r="C97" s="14"/>
      <c r="D97" s="28"/>
      <c r="E97" s="53"/>
      <c r="F97" s="55">
        <f t="shared" si="36"/>
      </c>
      <c r="G97" s="56"/>
      <c r="H97" s="57">
        <f t="shared" si="37"/>
      </c>
      <c r="I97" s="53"/>
      <c r="J97" s="55">
        <f t="shared" si="38"/>
      </c>
      <c r="K97" s="56"/>
      <c r="L97" s="59">
        <f t="shared" si="39"/>
      </c>
      <c r="M97" s="54"/>
      <c r="N97" s="55">
        <f t="shared" si="40"/>
      </c>
      <c r="O97" s="56"/>
      <c r="P97" s="44">
        <f t="shared" si="41"/>
      </c>
      <c r="Q97" s="52">
        <f t="shared" si="42"/>
      </c>
      <c r="R97" s="52">
        <f t="shared" si="43"/>
      </c>
      <c r="S97" s="15">
        <f t="shared" si="31"/>
        <v>0</v>
      </c>
      <c r="T97" s="15">
        <f t="shared" si="32"/>
        <v>0</v>
      </c>
      <c r="U97" s="15">
        <f t="shared" si="33"/>
        <v>0</v>
      </c>
      <c r="V97" s="15">
        <f t="shared" si="34"/>
        <v>0</v>
      </c>
      <c r="W97" s="15">
        <f t="shared" si="35"/>
        <v>0</v>
      </c>
      <c r="X97" s="15">
        <f t="shared" si="44"/>
        <v>0</v>
      </c>
    </row>
    <row r="98" spans="1:24" s="24" customFormat="1" ht="12.75" customHeight="1">
      <c r="A98" s="12">
        <v>94</v>
      </c>
      <c r="B98" s="13"/>
      <c r="C98" s="14"/>
      <c r="D98" s="28"/>
      <c r="E98" s="53"/>
      <c r="F98" s="55">
        <f t="shared" si="36"/>
      </c>
      <c r="G98" s="56"/>
      <c r="H98" s="57">
        <f t="shared" si="37"/>
      </c>
      <c r="I98" s="53"/>
      <c r="J98" s="55">
        <f t="shared" si="38"/>
      </c>
      <c r="K98" s="56"/>
      <c r="L98" s="59">
        <f t="shared" si="39"/>
      </c>
      <c r="M98" s="54"/>
      <c r="N98" s="55">
        <f t="shared" si="40"/>
      </c>
      <c r="O98" s="56"/>
      <c r="P98" s="44">
        <f t="shared" si="41"/>
      </c>
      <c r="Q98" s="52">
        <f t="shared" si="42"/>
      </c>
      <c r="R98" s="52">
        <f t="shared" si="43"/>
      </c>
      <c r="S98" s="15">
        <f t="shared" si="31"/>
        <v>0</v>
      </c>
      <c r="T98" s="15">
        <f t="shared" si="32"/>
        <v>0</v>
      </c>
      <c r="U98" s="15">
        <f t="shared" si="33"/>
        <v>0</v>
      </c>
      <c r="V98" s="15">
        <f t="shared" si="34"/>
        <v>0</v>
      </c>
      <c r="W98" s="15">
        <f t="shared" si="35"/>
        <v>0</v>
      </c>
      <c r="X98" s="15">
        <f t="shared" si="44"/>
        <v>0</v>
      </c>
    </row>
    <row r="99" spans="1:24" s="24" customFormat="1" ht="12.75" customHeight="1">
      <c r="A99" s="12">
        <v>95</v>
      </c>
      <c r="B99" s="13"/>
      <c r="C99" s="14"/>
      <c r="D99" s="28"/>
      <c r="E99" s="53"/>
      <c r="F99" s="55">
        <f t="shared" si="36"/>
      </c>
      <c r="G99" s="56"/>
      <c r="H99" s="57">
        <f t="shared" si="37"/>
      </c>
      <c r="I99" s="53"/>
      <c r="J99" s="55">
        <f t="shared" si="38"/>
      </c>
      <c r="K99" s="56"/>
      <c r="L99" s="59">
        <f t="shared" si="39"/>
      </c>
      <c r="M99" s="54"/>
      <c r="N99" s="55">
        <f t="shared" si="40"/>
      </c>
      <c r="O99" s="56"/>
      <c r="P99" s="44">
        <f t="shared" si="41"/>
      </c>
      <c r="Q99" s="52">
        <f t="shared" si="42"/>
      </c>
      <c r="R99" s="52">
        <f t="shared" si="43"/>
      </c>
      <c r="S99" s="15">
        <f t="shared" si="31"/>
        <v>0</v>
      </c>
      <c r="T99" s="15">
        <f t="shared" si="32"/>
        <v>0</v>
      </c>
      <c r="U99" s="15">
        <f t="shared" si="33"/>
        <v>0</v>
      </c>
      <c r="V99" s="15">
        <f t="shared" si="34"/>
        <v>0</v>
      </c>
      <c r="W99" s="15">
        <f t="shared" si="35"/>
        <v>0</v>
      </c>
      <c r="X99" s="15">
        <f t="shared" si="44"/>
        <v>0</v>
      </c>
    </row>
    <row r="100" spans="1:24" s="24" customFormat="1" ht="12.75" customHeight="1">
      <c r="A100" s="12">
        <v>96</v>
      </c>
      <c r="B100" s="13"/>
      <c r="C100" s="14"/>
      <c r="D100" s="28"/>
      <c r="E100" s="53"/>
      <c r="F100" s="55">
        <f t="shared" si="36"/>
      </c>
      <c r="G100" s="56"/>
      <c r="H100" s="57">
        <f t="shared" si="37"/>
      </c>
      <c r="I100" s="53"/>
      <c r="J100" s="55">
        <f t="shared" si="38"/>
      </c>
      <c r="K100" s="56"/>
      <c r="L100" s="59">
        <f t="shared" si="39"/>
      </c>
      <c r="M100" s="54"/>
      <c r="N100" s="55">
        <f t="shared" si="40"/>
      </c>
      <c r="O100" s="56"/>
      <c r="P100" s="44">
        <f t="shared" si="41"/>
      </c>
      <c r="Q100" s="52">
        <f t="shared" si="42"/>
      </c>
      <c r="R100" s="52">
        <f t="shared" si="43"/>
      </c>
      <c r="S100" s="15">
        <f t="shared" si="31"/>
        <v>0</v>
      </c>
      <c r="T100" s="15">
        <f t="shared" si="32"/>
        <v>0</v>
      </c>
      <c r="U100" s="15">
        <f t="shared" si="33"/>
        <v>0</v>
      </c>
      <c r="V100" s="15">
        <f t="shared" si="34"/>
        <v>0</v>
      </c>
      <c r="W100" s="15">
        <f t="shared" si="35"/>
        <v>0</v>
      </c>
      <c r="X100" s="15">
        <f t="shared" si="44"/>
        <v>0</v>
      </c>
    </row>
    <row r="101" spans="1:24" s="24" customFormat="1" ht="12.75" customHeight="1">
      <c r="A101" s="12">
        <v>97</v>
      </c>
      <c r="B101" s="13"/>
      <c r="C101" s="14"/>
      <c r="D101" s="28"/>
      <c r="E101" s="53"/>
      <c r="F101" s="55">
        <f t="shared" si="36"/>
      </c>
      <c r="G101" s="56"/>
      <c r="H101" s="57">
        <f t="shared" si="37"/>
      </c>
      <c r="I101" s="53"/>
      <c r="J101" s="55">
        <f t="shared" si="38"/>
      </c>
      <c r="K101" s="56"/>
      <c r="L101" s="59">
        <f t="shared" si="39"/>
      </c>
      <c r="M101" s="54"/>
      <c r="N101" s="55">
        <f t="shared" si="40"/>
      </c>
      <c r="O101" s="56"/>
      <c r="P101" s="44">
        <f t="shared" si="41"/>
      </c>
      <c r="Q101" s="52">
        <f t="shared" si="42"/>
      </c>
      <c r="R101" s="52">
        <f t="shared" si="43"/>
      </c>
      <c r="S101" s="15">
        <f t="shared" si="31"/>
        <v>0</v>
      </c>
      <c r="T101" s="15">
        <f t="shared" si="32"/>
        <v>0</v>
      </c>
      <c r="U101" s="15">
        <f t="shared" si="33"/>
        <v>0</v>
      </c>
      <c r="V101" s="15">
        <f t="shared" si="34"/>
        <v>0</v>
      </c>
      <c r="W101" s="15">
        <f t="shared" si="35"/>
        <v>0</v>
      </c>
      <c r="X101" s="15">
        <f t="shared" si="44"/>
        <v>0</v>
      </c>
    </row>
    <row r="102" spans="1:24" s="24" customFormat="1" ht="12.75" customHeight="1">
      <c r="A102" s="12">
        <v>98</v>
      </c>
      <c r="B102" s="13"/>
      <c r="C102" s="14"/>
      <c r="D102" s="28"/>
      <c r="E102" s="53"/>
      <c r="F102" s="55">
        <f t="shared" si="36"/>
      </c>
      <c r="G102" s="56"/>
      <c r="H102" s="57">
        <f t="shared" si="37"/>
      </c>
      <c r="I102" s="53"/>
      <c r="J102" s="55">
        <f t="shared" si="38"/>
      </c>
      <c r="K102" s="56"/>
      <c r="L102" s="59">
        <f t="shared" si="39"/>
      </c>
      <c r="M102" s="54"/>
      <c r="N102" s="55">
        <f t="shared" si="40"/>
      </c>
      <c r="O102" s="56"/>
      <c r="P102" s="44">
        <f t="shared" si="41"/>
      </c>
      <c r="Q102" s="52">
        <f t="shared" si="42"/>
      </c>
      <c r="R102" s="52">
        <f t="shared" si="43"/>
      </c>
      <c r="S102" s="15">
        <f t="shared" si="31"/>
        <v>0</v>
      </c>
      <c r="T102" s="15">
        <f t="shared" si="32"/>
        <v>0</v>
      </c>
      <c r="U102" s="15">
        <f t="shared" si="33"/>
        <v>0</v>
      </c>
      <c r="V102" s="15">
        <f t="shared" si="34"/>
        <v>0</v>
      </c>
      <c r="W102" s="15">
        <f t="shared" si="35"/>
        <v>0</v>
      </c>
      <c r="X102" s="15">
        <f t="shared" si="44"/>
        <v>0</v>
      </c>
    </row>
    <row r="103" spans="1:24" s="24" customFormat="1" ht="12.75" customHeight="1">
      <c r="A103" s="12">
        <v>99</v>
      </c>
      <c r="B103" s="13"/>
      <c r="C103" s="14"/>
      <c r="D103" s="28"/>
      <c r="E103" s="53"/>
      <c r="F103" s="55">
        <f t="shared" si="36"/>
      </c>
      <c r="G103" s="56"/>
      <c r="H103" s="57">
        <f t="shared" si="37"/>
      </c>
      <c r="I103" s="53"/>
      <c r="J103" s="55">
        <f t="shared" si="38"/>
      </c>
      <c r="K103" s="56"/>
      <c r="L103" s="59">
        <f t="shared" si="39"/>
      </c>
      <c r="M103" s="54"/>
      <c r="N103" s="55">
        <f t="shared" si="40"/>
      </c>
      <c r="O103" s="56"/>
      <c r="P103" s="44">
        <f t="shared" si="41"/>
      </c>
      <c r="Q103" s="52">
        <f t="shared" si="42"/>
      </c>
      <c r="R103" s="52">
        <f t="shared" si="43"/>
      </c>
      <c r="S103" s="15">
        <f t="shared" si="31"/>
        <v>0</v>
      </c>
      <c r="T103" s="15">
        <f t="shared" si="32"/>
        <v>0</v>
      </c>
      <c r="U103" s="15">
        <f t="shared" si="33"/>
        <v>0</v>
      </c>
      <c r="V103" s="15">
        <f t="shared" si="34"/>
        <v>0</v>
      </c>
      <c r="W103" s="15">
        <f t="shared" si="35"/>
        <v>0</v>
      </c>
      <c r="X103" s="15">
        <f t="shared" si="44"/>
        <v>0</v>
      </c>
    </row>
    <row r="104" spans="1:24" s="24" customFormat="1" ht="12.75" customHeight="1">
      <c r="A104" s="12">
        <v>100</v>
      </c>
      <c r="B104" s="13"/>
      <c r="C104" s="14"/>
      <c r="D104" s="28"/>
      <c r="E104" s="53"/>
      <c r="F104" s="55">
        <f t="shared" si="36"/>
      </c>
      <c r="G104" s="56"/>
      <c r="H104" s="57">
        <f t="shared" si="37"/>
      </c>
      <c r="I104" s="53"/>
      <c r="J104" s="55">
        <f t="shared" si="38"/>
      </c>
      <c r="K104" s="56"/>
      <c r="L104" s="59">
        <f t="shared" si="39"/>
      </c>
      <c r="M104" s="54"/>
      <c r="N104" s="55">
        <f t="shared" si="40"/>
      </c>
      <c r="O104" s="56"/>
      <c r="P104" s="44">
        <f t="shared" si="41"/>
      </c>
      <c r="Q104" s="52">
        <f t="shared" si="42"/>
      </c>
      <c r="R104" s="52">
        <f t="shared" si="43"/>
      </c>
      <c r="S104" s="15">
        <f t="shared" si="31"/>
        <v>0</v>
      </c>
      <c r="T104" s="15">
        <f t="shared" si="32"/>
        <v>0</v>
      </c>
      <c r="U104" s="15">
        <f t="shared" si="33"/>
        <v>0</v>
      </c>
      <c r="V104" s="15">
        <f t="shared" si="34"/>
        <v>0</v>
      </c>
      <c r="W104" s="15">
        <f t="shared" si="35"/>
        <v>0</v>
      </c>
      <c r="X104" s="15">
        <f t="shared" si="44"/>
        <v>0</v>
      </c>
    </row>
    <row r="105" spans="1:23" s="24" customFormat="1" ht="12.75">
      <c r="A105" s="41"/>
      <c r="B105" s="3"/>
      <c r="C105" s="22"/>
      <c r="D105" s="29"/>
      <c r="Q105" s="31"/>
      <c r="R105" s="31"/>
      <c r="S105" s="41"/>
      <c r="T105" s="41"/>
      <c r="U105" s="41"/>
      <c r="V105" s="41"/>
      <c r="W105" s="41"/>
    </row>
    <row r="106" spans="1:23" s="24" customFormat="1" ht="12.75">
      <c r="A106" s="41"/>
      <c r="B106" s="3"/>
      <c r="C106" s="22"/>
      <c r="D106" s="29"/>
      <c r="Q106" s="31"/>
      <c r="R106" s="31"/>
      <c r="S106" s="41"/>
      <c r="T106" s="41"/>
      <c r="U106" s="41"/>
      <c r="V106" s="41"/>
      <c r="W106" s="41"/>
    </row>
    <row r="107" spans="1:23" s="24" customFormat="1" ht="12.75">
      <c r="A107" s="41"/>
      <c r="B107" s="3"/>
      <c r="C107" s="22"/>
      <c r="D107" s="29"/>
      <c r="Q107" s="31"/>
      <c r="R107" s="31"/>
      <c r="S107" s="41"/>
      <c r="T107" s="41"/>
      <c r="U107" s="41"/>
      <c r="V107" s="41"/>
      <c r="W107" s="41"/>
    </row>
    <row r="108" spans="1:23" s="24" customFormat="1" ht="12.75">
      <c r="A108" s="41"/>
      <c r="B108" s="3"/>
      <c r="C108" s="22"/>
      <c r="D108" s="29"/>
      <c r="Q108" s="31"/>
      <c r="R108" s="31"/>
      <c r="S108" s="41"/>
      <c r="T108" s="41"/>
      <c r="U108" s="41"/>
      <c r="V108" s="41"/>
      <c r="W108" s="41"/>
    </row>
    <row r="109" spans="1:23" s="24" customFormat="1" ht="12.75">
      <c r="A109" s="41"/>
      <c r="B109" s="3"/>
      <c r="C109" s="22"/>
      <c r="D109" s="29"/>
      <c r="Q109" s="31"/>
      <c r="R109" s="31"/>
      <c r="S109" s="41"/>
      <c r="T109" s="41"/>
      <c r="U109" s="41"/>
      <c r="V109" s="41"/>
      <c r="W109" s="41"/>
    </row>
    <row r="110" spans="1:23" s="24" customFormat="1" ht="12.75">
      <c r="A110" s="41"/>
      <c r="B110" s="3"/>
      <c r="C110" s="22"/>
      <c r="D110" s="29"/>
      <c r="Q110" s="31"/>
      <c r="R110" s="31"/>
      <c r="S110" s="41"/>
      <c r="T110" s="41"/>
      <c r="U110" s="41"/>
      <c r="V110" s="41"/>
      <c r="W110" s="41"/>
    </row>
    <row r="111" spans="1:23" s="24" customFormat="1" ht="12.75">
      <c r="A111" s="41"/>
      <c r="B111" s="3"/>
      <c r="C111" s="22"/>
      <c r="D111" s="29"/>
      <c r="Q111" s="31"/>
      <c r="R111" s="31"/>
      <c r="S111" s="41"/>
      <c r="T111" s="41"/>
      <c r="U111" s="41"/>
      <c r="V111" s="41"/>
      <c r="W111" s="41"/>
    </row>
    <row r="112" spans="1:23" s="24" customFormat="1" ht="12.75">
      <c r="A112" s="41"/>
      <c r="B112" s="3"/>
      <c r="C112" s="22"/>
      <c r="D112" s="29"/>
      <c r="Q112" s="31"/>
      <c r="R112" s="31"/>
      <c r="S112" s="41"/>
      <c r="T112" s="41"/>
      <c r="U112" s="41"/>
      <c r="V112" s="41"/>
      <c r="W112" s="41"/>
    </row>
    <row r="113" spans="1:23" s="24" customFormat="1" ht="12.75">
      <c r="A113" s="41"/>
      <c r="B113" s="3"/>
      <c r="C113" s="22"/>
      <c r="D113" s="29"/>
      <c r="Q113" s="31"/>
      <c r="R113" s="31"/>
      <c r="S113" s="41"/>
      <c r="T113" s="41"/>
      <c r="U113" s="41"/>
      <c r="V113" s="41"/>
      <c r="W113" s="41"/>
    </row>
    <row r="114" spans="1:23" s="24" customFormat="1" ht="12.75">
      <c r="A114" s="41"/>
      <c r="B114" s="3"/>
      <c r="C114" s="22"/>
      <c r="D114" s="29"/>
      <c r="Q114" s="31"/>
      <c r="R114" s="31"/>
      <c r="S114" s="41"/>
      <c r="T114" s="41"/>
      <c r="U114" s="41"/>
      <c r="V114" s="41"/>
      <c r="W114" s="41"/>
    </row>
    <row r="115" spans="1:23" s="24" customFormat="1" ht="12.75">
      <c r="A115" s="41"/>
      <c r="B115" s="3"/>
      <c r="C115" s="22"/>
      <c r="D115" s="29"/>
      <c r="Q115" s="31"/>
      <c r="R115" s="31"/>
      <c r="S115" s="41"/>
      <c r="T115" s="41"/>
      <c r="U115" s="41"/>
      <c r="V115" s="41"/>
      <c r="W115" s="41"/>
    </row>
    <row r="116" spans="1:23" s="24" customFormat="1" ht="12.75">
      <c r="A116" s="41"/>
      <c r="B116" s="3"/>
      <c r="C116" s="22"/>
      <c r="D116" s="29"/>
      <c r="Q116" s="31"/>
      <c r="R116" s="31"/>
      <c r="S116" s="41"/>
      <c r="T116" s="41"/>
      <c r="U116" s="41"/>
      <c r="V116" s="41"/>
      <c r="W116" s="41"/>
    </row>
    <row r="117" spans="1:23" s="24" customFormat="1" ht="12.75">
      <c r="A117" s="41"/>
      <c r="B117" s="3"/>
      <c r="C117" s="22"/>
      <c r="D117" s="29"/>
      <c r="Q117" s="31"/>
      <c r="R117" s="31"/>
      <c r="S117" s="41"/>
      <c r="T117" s="41"/>
      <c r="U117" s="41"/>
      <c r="V117" s="41"/>
      <c r="W117" s="41"/>
    </row>
    <row r="118" spans="1:23" s="24" customFormat="1" ht="12.75">
      <c r="A118" s="41"/>
      <c r="B118" s="3"/>
      <c r="C118" s="22"/>
      <c r="D118" s="29"/>
      <c r="Q118" s="31"/>
      <c r="R118" s="31"/>
      <c r="S118" s="41"/>
      <c r="T118" s="41"/>
      <c r="U118" s="41"/>
      <c r="V118" s="41"/>
      <c r="W118" s="41"/>
    </row>
    <row r="119" spans="1:23" s="24" customFormat="1" ht="12.75">
      <c r="A119" s="41"/>
      <c r="B119" s="3"/>
      <c r="C119" s="22"/>
      <c r="D119" s="29"/>
      <c r="Q119" s="31"/>
      <c r="R119" s="31"/>
      <c r="S119" s="41"/>
      <c r="T119" s="41"/>
      <c r="U119" s="41"/>
      <c r="V119" s="41"/>
      <c r="W119" s="41"/>
    </row>
    <row r="120" spans="1:23" s="24" customFormat="1" ht="12.75">
      <c r="A120" s="41"/>
      <c r="B120" s="3"/>
      <c r="C120" s="22"/>
      <c r="D120" s="29"/>
      <c r="Q120" s="31"/>
      <c r="R120" s="31"/>
      <c r="S120" s="41"/>
      <c r="T120" s="41"/>
      <c r="U120" s="41"/>
      <c r="V120" s="41"/>
      <c r="W120" s="41"/>
    </row>
    <row r="121" spans="1:23" s="24" customFormat="1" ht="12.75">
      <c r="A121" s="41"/>
      <c r="B121" s="3"/>
      <c r="C121" s="22"/>
      <c r="D121" s="29"/>
      <c r="Q121" s="31"/>
      <c r="R121" s="31"/>
      <c r="S121" s="41"/>
      <c r="T121" s="41"/>
      <c r="U121" s="41"/>
      <c r="V121" s="41"/>
      <c r="W121" s="41"/>
    </row>
    <row r="122" spans="1:23" s="24" customFormat="1" ht="12.75">
      <c r="A122" s="41"/>
      <c r="B122" s="3"/>
      <c r="C122" s="22"/>
      <c r="D122" s="29"/>
      <c r="Q122" s="31"/>
      <c r="R122" s="31"/>
      <c r="S122" s="41"/>
      <c r="T122" s="41"/>
      <c r="U122" s="41"/>
      <c r="V122" s="41"/>
      <c r="W122" s="41"/>
    </row>
    <row r="123" spans="1:23" s="24" customFormat="1" ht="12.75">
      <c r="A123" s="41"/>
      <c r="B123" s="3"/>
      <c r="C123" s="22"/>
      <c r="D123" s="29"/>
      <c r="Q123" s="31"/>
      <c r="R123" s="31"/>
      <c r="S123" s="41"/>
      <c r="T123" s="41"/>
      <c r="U123" s="41"/>
      <c r="V123" s="41"/>
      <c r="W123" s="41"/>
    </row>
    <row r="124" spans="1:23" s="24" customFormat="1" ht="12.75">
      <c r="A124" s="41"/>
      <c r="B124" s="3"/>
      <c r="C124" s="22"/>
      <c r="D124" s="29"/>
      <c r="Q124" s="31"/>
      <c r="R124" s="31"/>
      <c r="S124" s="41"/>
      <c r="T124" s="41"/>
      <c r="U124" s="41"/>
      <c r="V124" s="41"/>
      <c r="W124" s="41"/>
    </row>
    <row r="125" spans="1:23" s="24" customFormat="1" ht="12.75">
      <c r="A125" s="41"/>
      <c r="B125" s="3"/>
      <c r="C125" s="22"/>
      <c r="D125" s="29"/>
      <c r="Q125" s="31"/>
      <c r="R125" s="31"/>
      <c r="S125" s="41"/>
      <c r="T125" s="41"/>
      <c r="U125" s="41"/>
      <c r="V125" s="41"/>
      <c r="W125" s="41"/>
    </row>
    <row r="126" spans="1:23" s="24" customFormat="1" ht="12.75">
      <c r="A126" s="41"/>
      <c r="B126" s="3"/>
      <c r="C126" s="22"/>
      <c r="D126" s="29"/>
      <c r="Q126" s="31"/>
      <c r="R126" s="31"/>
      <c r="S126" s="41"/>
      <c r="T126" s="41"/>
      <c r="U126" s="41"/>
      <c r="V126" s="41"/>
      <c r="W126" s="41"/>
    </row>
    <row r="127" spans="1:23" s="24" customFormat="1" ht="12.75">
      <c r="A127" s="41"/>
      <c r="B127" s="3"/>
      <c r="C127" s="22"/>
      <c r="D127" s="29"/>
      <c r="Q127" s="31"/>
      <c r="R127" s="31"/>
      <c r="S127" s="41"/>
      <c r="T127" s="41"/>
      <c r="U127" s="41"/>
      <c r="V127" s="41"/>
      <c r="W127" s="41"/>
    </row>
    <row r="128" spans="1:23" s="24" customFormat="1" ht="12.75">
      <c r="A128" s="41"/>
      <c r="B128" s="3"/>
      <c r="C128" s="22"/>
      <c r="D128" s="29"/>
      <c r="Q128" s="31"/>
      <c r="R128" s="31"/>
      <c r="S128" s="41"/>
      <c r="T128" s="41"/>
      <c r="U128" s="41"/>
      <c r="V128" s="41"/>
      <c r="W128" s="41"/>
    </row>
    <row r="129" spans="1:23" s="24" customFormat="1" ht="12.75">
      <c r="A129" s="41"/>
      <c r="B129" s="3"/>
      <c r="C129" s="22"/>
      <c r="D129" s="29"/>
      <c r="Q129" s="31"/>
      <c r="R129" s="31"/>
      <c r="S129" s="41"/>
      <c r="T129" s="41"/>
      <c r="U129" s="41"/>
      <c r="V129" s="41"/>
      <c r="W129" s="41"/>
    </row>
    <row r="130" spans="1:23" s="24" customFormat="1" ht="12.75">
      <c r="A130" s="41"/>
      <c r="B130" s="3"/>
      <c r="C130" s="22"/>
      <c r="D130" s="29"/>
      <c r="Q130" s="31"/>
      <c r="R130" s="31"/>
      <c r="S130" s="41"/>
      <c r="T130" s="41"/>
      <c r="U130" s="41"/>
      <c r="V130" s="41"/>
      <c r="W130" s="41"/>
    </row>
    <row r="131" spans="1:23" s="24" customFormat="1" ht="12.75">
      <c r="A131" s="41"/>
      <c r="B131" s="3"/>
      <c r="C131" s="22"/>
      <c r="D131" s="29"/>
      <c r="Q131" s="31"/>
      <c r="R131" s="31"/>
      <c r="S131" s="41"/>
      <c r="T131" s="41"/>
      <c r="U131" s="41"/>
      <c r="V131" s="41"/>
      <c r="W131" s="41"/>
    </row>
    <row r="132" spans="1:23" s="24" customFormat="1" ht="12.75">
      <c r="A132" s="41"/>
      <c r="B132" s="3"/>
      <c r="C132" s="22"/>
      <c r="D132" s="29"/>
      <c r="Q132" s="31"/>
      <c r="R132" s="31"/>
      <c r="S132" s="41"/>
      <c r="T132" s="41"/>
      <c r="U132" s="41"/>
      <c r="V132" s="41"/>
      <c r="W132" s="41"/>
    </row>
    <row r="133" spans="1:23" s="24" customFormat="1" ht="12.75">
      <c r="A133" s="41"/>
      <c r="B133" s="3"/>
      <c r="C133" s="22"/>
      <c r="D133" s="29"/>
      <c r="Q133" s="31"/>
      <c r="R133" s="31"/>
      <c r="S133" s="41"/>
      <c r="T133" s="41"/>
      <c r="U133" s="41"/>
      <c r="V133" s="41"/>
      <c r="W133" s="41"/>
    </row>
    <row r="134" spans="1:23" s="24" customFormat="1" ht="12.75">
      <c r="A134" s="41"/>
      <c r="B134" s="3"/>
      <c r="C134" s="22"/>
      <c r="D134" s="29"/>
      <c r="Q134" s="31"/>
      <c r="R134" s="31"/>
      <c r="S134" s="41"/>
      <c r="T134" s="41"/>
      <c r="U134" s="41"/>
      <c r="V134" s="41"/>
      <c r="W134" s="41"/>
    </row>
    <row r="135" spans="1:23" s="24" customFormat="1" ht="12.75">
      <c r="A135" s="41"/>
      <c r="B135" s="3"/>
      <c r="C135" s="22"/>
      <c r="D135" s="29"/>
      <c r="Q135" s="31"/>
      <c r="R135" s="31"/>
      <c r="S135" s="41"/>
      <c r="T135" s="41"/>
      <c r="U135" s="41"/>
      <c r="V135" s="41"/>
      <c r="W135" s="41"/>
    </row>
    <row r="136" spans="1:23" s="24" customFormat="1" ht="12.75">
      <c r="A136" s="41"/>
      <c r="B136" s="3"/>
      <c r="C136" s="22"/>
      <c r="D136" s="29"/>
      <c r="Q136" s="31"/>
      <c r="R136" s="31"/>
      <c r="S136" s="41"/>
      <c r="T136" s="41"/>
      <c r="U136" s="41"/>
      <c r="V136" s="41"/>
      <c r="W136" s="41"/>
    </row>
    <row r="137" spans="1:23" s="24" customFormat="1" ht="12.75">
      <c r="A137" s="41"/>
      <c r="B137" s="3"/>
      <c r="C137" s="22"/>
      <c r="D137" s="29"/>
      <c r="Q137" s="31"/>
      <c r="R137" s="31"/>
      <c r="S137" s="41"/>
      <c r="T137" s="41"/>
      <c r="U137" s="41"/>
      <c r="V137" s="41"/>
      <c r="W137" s="41"/>
    </row>
    <row r="138" spans="1:23" s="24" customFormat="1" ht="12.75">
      <c r="A138" s="41"/>
      <c r="B138" s="3"/>
      <c r="C138" s="22"/>
      <c r="D138" s="29"/>
      <c r="Q138" s="31"/>
      <c r="R138" s="31"/>
      <c r="S138" s="41"/>
      <c r="T138" s="41"/>
      <c r="U138" s="41"/>
      <c r="V138" s="41"/>
      <c r="W138" s="41"/>
    </row>
    <row r="139" spans="1:23" s="24" customFormat="1" ht="12.75">
      <c r="A139" s="41"/>
      <c r="B139" s="3"/>
      <c r="C139" s="22"/>
      <c r="D139" s="29"/>
      <c r="Q139" s="31"/>
      <c r="R139" s="31"/>
      <c r="S139" s="41"/>
      <c r="T139" s="41"/>
      <c r="U139" s="41"/>
      <c r="V139" s="41"/>
      <c r="W139" s="41"/>
    </row>
    <row r="140" spans="1:23" s="24" customFormat="1" ht="12.75">
      <c r="A140" s="41"/>
      <c r="B140" s="3"/>
      <c r="C140" s="22"/>
      <c r="D140" s="29"/>
      <c r="Q140" s="31"/>
      <c r="R140" s="31"/>
      <c r="S140" s="41"/>
      <c r="T140" s="41"/>
      <c r="U140" s="41"/>
      <c r="V140" s="41"/>
      <c r="W140" s="41"/>
    </row>
    <row r="141" spans="1:23" s="24" customFormat="1" ht="12.75">
      <c r="A141" s="41"/>
      <c r="B141" s="3"/>
      <c r="C141" s="22"/>
      <c r="D141" s="29"/>
      <c r="Q141" s="31"/>
      <c r="R141" s="31"/>
      <c r="S141" s="41"/>
      <c r="T141" s="41"/>
      <c r="U141" s="41"/>
      <c r="V141" s="41"/>
      <c r="W141" s="41"/>
    </row>
    <row r="142" spans="1:23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</row>
    <row r="143" spans="1:23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</row>
    <row r="144" spans="1:23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</row>
    <row r="145" spans="1:23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</row>
    <row r="146" spans="1:23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</row>
    <row r="147" spans="1:23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</row>
    <row r="148" spans="1:23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</row>
    <row r="149" spans="1:23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4.57421875" style="25" customWidth="1"/>
    <col min="2" max="2" width="11.421875" style="23" bestFit="1" customWidth="1"/>
    <col min="3" max="3" width="14.57421875" style="23" bestFit="1" customWidth="1"/>
    <col min="4" max="4" width="33.57421875" style="30" bestFit="1" customWidth="1"/>
    <col min="5" max="10" width="8.8515625" style="25" customWidth="1"/>
    <col min="11" max="11" width="10.140625" style="25" customWidth="1"/>
    <col min="12" max="12" width="9.57421875" style="25" customWidth="1"/>
    <col min="13" max="16" width="8.8515625" style="25" customWidth="1"/>
    <col min="17" max="18" width="8.8515625" style="32" customWidth="1"/>
    <col min="19" max="23" width="9.140625" style="25" hidden="1" customWidth="1"/>
    <col min="24" max="24" width="0" style="25" hidden="1" customWidth="1"/>
    <col min="25" max="16384" width="9.140625" style="25" customWidth="1"/>
  </cols>
  <sheetData>
    <row r="1" spans="1:23" s="3" customFormat="1" ht="13.5" thickBot="1">
      <c r="A1" s="1"/>
      <c r="B1" s="105" t="s">
        <v>18</v>
      </c>
      <c r="C1" s="105"/>
      <c r="D1" s="105"/>
      <c r="E1" s="106" t="s">
        <v>20</v>
      </c>
      <c r="F1" s="106"/>
      <c r="G1" s="107" t="s">
        <v>86</v>
      </c>
      <c r="H1" s="107"/>
      <c r="I1" s="106" t="s">
        <v>87</v>
      </c>
      <c r="J1" s="106"/>
      <c r="K1" s="104" t="s">
        <v>19</v>
      </c>
      <c r="L1" s="104"/>
      <c r="M1" s="106" t="s">
        <v>21</v>
      </c>
      <c r="N1" s="106"/>
      <c r="O1" s="104" t="s">
        <v>88</v>
      </c>
      <c r="P1" s="104"/>
      <c r="Q1" s="103" t="s">
        <v>1</v>
      </c>
      <c r="R1" s="103"/>
      <c r="S1" s="2"/>
      <c r="T1" s="2"/>
      <c r="U1" s="2"/>
      <c r="V1" s="2"/>
      <c r="W1" s="2"/>
    </row>
    <row r="2" spans="1:23" s="3" customFormat="1" ht="13.5" thickBot="1">
      <c r="A2" s="34"/>
      <c r="B2" s="20"/>
      <c r="C2" s="4"/>
      <c r="D2" s="26"/>
      <c r="E2" s="36">
        <v>0.018796296296296297</v>
      </c>
      <c r="F2" s="33"/>
      <c r="G2" s="46">
        <v>0.021805555555555554</v>
      </c>
      <c r="H2" s="35"/>
      <c r="I2" s="36">
        <v>0.023587962962962963</v>
      </c>
      <c r="J2" s="33"/>
      <c r="K2" s="46">
        <v>0.012511574074074073</v>
      </c>
      <c r="L2" s="47"/>
      <c r="M2" s="36">
        <v>0.022083333333333333</v>
      </c>
      <c r="N2" s="33"/>
      <c r="O2" s="46">
        <v>0.021504629629629627</v>
      </c>
      <c r="P2" s="47"/>
      <c r="Q2" s="103"/>
      <c r="R2" s="103"/>
      <c r="S2" s="2"/>
      <c r="T2" s="2"/>
      <c r="U2" s="2"/>
      <c r="V2" s="2"/>
      <c r="W2" s="2"/>
    </row>
    <row r="3" spans="1:23" s="3" customFormat="1" ht="13.5" thickBot="1">
      <c r="A3" s="1" t="s">
        <v>2</v>
      </c>
      <c r="B3" s="5" t="s">
        <v>3</v>
      </c>
      <c r="C3" s="6" t="s">
        <v>4</v>
      </c>
      <c r="D3" s="27" t="s">
        <v>5</v>
      </c>
      <c r="E3" s="7" t="s">
        <v>6</v>
      </c>
      <c r="F3" s="8" t="s">
        <v>7</v>
      </c>
      <c r="G3" s="9" t="s">
        <v>6</v>
      </c>
      <c r="H3" s="10" t="s">
        <v>7</v>
      </c>
      <c r="I3" s="11" t="s">
        <v>6</v>
      </c>
      <c r="J3" s="8" t="s">
        <v>7</v>
      </c>
      <c r="K3" s="18" t="s">
        <v>6</v>
      </c>
      <c r="L3" s="19" t="s">
        <v>7</v>
      </c>
      <c r="M3" s="11" t="s">
        <v>6</v>
      </c>
      <c r="N3" s="8" t="s">
        <v>7</v>
      </c>
      <c r="O3" s="18" t="s">
        <v>6</v>
      </c>
      <c r="P3" s="19" t="s">
        <v>7</v>
      </c>
      <c r="Q3" s="48" t="s">
        <v>8</v>
      </c>
      <c r="R3" s="49" t="s">
        <v>9</v>
      </c>
      <c r="S3" s="37" t="s">
        <v>10</v>
      </c>
      <c r="T3" s="2">
        <v>1000</v>
      </c>
      <c r="U3" s="2"/>
      <c r="V3" s="2"/>
      <c r="W3" s="2"/>
    </row>
    <row r="4" spans="1:23" s="24" customFormat="1" ht="12.75">
      <c r="A4" s="38">
        <v>0</v>
      </c>
      <c r="B4" s="64"/>
      <c r="C4" s="65"/>
      <c r="D4" s="63"/>
      <c r="E4" s="39"/>
      <c r="F4" s="39"/>
      <c r="G4" s="40"/>
      <c r="H4" s="40"/>
      <c r="I4" s="39"/>
      <c r="J4" s="39"/>
      <c r="K4" s="45"/>
      <c r="L4" s="58"/>
      <c r="M4" s="60"/>
      <c r="N4" s="39"/>
      <c r="O4" s="45"/>
      <c r="P4" s="45"/>
      <c r="Q4" s="50"/>
      <c r="R4" s="51">
        <f>IF(Q4="","",IF(COUNT(S4:W4)&lt;$T$2,Q4,IF(COUNT(S4:W4)=$T$2,Q4-MIN(S4:W4),Q4-MIN(S4:W4)-SMALL(S4:W4,2))))</f>
      </c>
      <c r="S4" s="41" t="s">
        <v>11</v>
      </c>
      <c r="T4" s="41">
        <v>3</v>
      </c>
      <c r="U4" s="41"/>
      <c r="V4" s="41"/>
      <c r="W4" s="41"/>
    </row>
    <row r="5" spans="1:25" s="3" customFormat="1" ht="12.75" customHeight="1">
      <c r="A5" s="12">
        <v>1</v>
      </c>
      <c r="B5" s="62" t="s">
        <v>45</v>
      </c>
      <c r="C5" s="62" t="s">
        <v>46</v>
      </c>
      <c r="D5" s="62" t="s">
        <v>97</v>
      </c>
      <c r="E5" s="53">
        <v>0.018796296296296297</v>
      </c>
      <c r="F5" s="55">
        <f aca="true" t="shared" si="0" ref="F5:F45">IF(E5="","",E$2/(E5)*$T$3)</f>
        <v>1000</v>
      </c>
      <c r="G5" s="56">
        <v>0.023055555555555555</v>
      </c>
      <c r="H5" s="57">
        <f aca="true" t="shared" si="1" ref="H5:H45">IF(G5="","",G$2/(G5)*$T$3)</f>
        <v>945.7831325301205</v>
      </c>
      <c r="I5" s="53">
        <v>0.024131944444444445</v>
      </c>
      <c r="J5" s="55">
        <f aca="true" t="shared" si="2" ref="J5:J45">IF(I5="","",I$2/(I5)*$T$3)</f>
        <v>977.4580335731414</v>
      </c>
      <c r="K5" s="56">
        <v>0.012569444443215616</v>
      </c>
      <c r="L5" s="59">
        <f aca="true" t="shared" si="3" ref="L5:L45">IF(K5="","",K$2/(K5)*$T$3)</f>
        <v>995.3959485319353</v>
      </c>
      <c r="M5" s="54">
        <v>0.02443287037037037</v>
      </c>
      <c r="N5" s="55">
        <f aca="true" t="shared" si="4" ref="N5:N45">IF(M5="","",M$2/(M5)*$T$3)</f>
        <v>903.8370440549504</v>
      </c>
      <c r="O5" s="56">
        <v>0.022395833333333334</v>
      </c>
      <c r="P5" s="44">
        <f aca="true" t="shared" si="5" ref="P5:P45">IF(O5="","",O$2/(O5)*$T$3)</f>
        <v>960.2067183462532</v>
      </c>
      <c r="Q5" s="52">
        <f aca="true" t="shared" si="6" ref="Q5:Q45">IF(B5="","",SUM(F5,H5,J5,L5,N5,P5))</f>
        <v>5782.680877036401</v>
      </c>
      <c r="R5" s="52">
        <f aca="true" t="shared" si="7" ref="R5:R45">IF(Q5="","",IF(COUNT(S5:X5)&lt;$T$2,Q5,IF(COUNT(S5:X5)=$T$2,Q5-MIN(S5:X5),Q5-MIN(S5:X5)-SMALL(S5:X5,2)-SMALL(S5:X5,3))))</f>
        <v>2972.853982105077</v>
      </c>
      <c r="S5" s="15">
        <f aca="true" t="shared" si="8" ref="S5:S45">IF(F5="",0,F5)</f>
        <v>1000</v>
      </c>
      <c r="T5" s="15">
        <f aca="true" t="shared" si="9" ref="T5:T45">IF(H5="",0,H5)</f>
        <v>945.7831325301205</v>
      </c>
      <c r="U5" s="15">
        <f aca="true" t="shared" si="10" ref="U5:U45">IF(J5="",0,J5)</f>
        <v>977.4580335731414</v>
      </c>
      <c r="V5" s="15">
        <f aca="true" t="shared" si="11" ref="V5:V45">IF(L5="",0,L5)</f>
        <v>995.3959485319353</v>
      </c>
      <c r="W5" s="15">
        <f aca="true" t="shared" si="12" ref="W5:W45">IF(N5="",0,N5)</f>
        <v>903.8370440549504</v>
      </c>
      <c r="X5" s="15">
        <f aca="true" t="shared" si="13" ref="X5:X45">IF(P5="",0,P5)</f>
        <v>960.2067183462532</v>
      </c>
      <c r="Y5" s="16"/>
    </row>
    <row r="6" spans="1:25" s="3" customFormat="1" ht="12.75" customHeight="1">
      <c r="A6" s="12">
        <v>2</v>
      </c>
      <c r="B6" s="14" t="s">
        <v>233</v>
      </c>
      <c r="C6" s="14" t="s">
        <v>624</v>
      </c>
      <c r="D6" s="62" t="s">
        <v>27</v>
      </c>
      <c r="E6" s="53"/>
      <c r="F6" s="55">
        <f t="shared" si="0"/>
      </c>
      <c r="G6" s="56">
        <v>0.021805555555555554</v>
      </c>
      <c r="H6" s="57">
        <f t="shared" si="1"/>
        <v>1000</v>
      </c>
      <c r="I6" s="53">
        <v>0.023587962962962963</v>
      </c>
      <c r="J6" s="55">
        <f t="shared" si="2"/>
        <v>1000</v>
      </c>
      <c r="K6" s="56"/>
      <c r="L6" s="59">
        <f t="shared" si="3"/>
      </c>
      <c r="M6" s="54">
        <v>0.02332175925925926</v>
      </c>
      <c r="N6" s="55">
        <f t="shared" si="4"/>
        <v>946.8982630272952</v>
      </c>
      <c r="O6" s="56">
        <v>0.022314814814814815</v>
      </c>
      <c r="P6" s="44">
        <f t="shared" si="5"/>
        <v>963.6929460580911</v>
      </c>
      <c r="Q6" s="52">
        <f t="shared" si="6"/>
        <v>3910.5912090853863</v>
      </c>
      <c r="R6" s="52">
        <f t="shared" si="7"/>
        <v>2963.692946058091</v>
      </c>
      <c r="S6" s="15">
        <f t="shared" si="8"/>
        <v>0</v>
      </c>
      <c r="T6" s="15">
        <f t="shared" si="9"/>
        <v>1000</v>
      </c>
      <c r="U6" s="15">
        <f t="shared" si="10"/>
        <v>1000</v>
      </c>
      <c r="V6" s="15">
        <f t="shared" si="11"/>
        <v>0</v>
      </c>
      <c r="W6" s="15">
        <f t="shared" si="12"/>
        <v>946.8982630272952</v>
      </c>
      <c r="X6" s="15">
        <f t="shared" si="13"/>
        <v>963.6929460580911</v>
      </c>
      <c r="Y6" s="42"/>
    </row>
    <row r="7" spans="1:25" s="3" customFormat="1" ht="12.75" customHeight="1">
      <c r="A7" s="12">
        <v>3</v>
      </c>
      <c r="B7" s="62" t="s">
        <v>102</v>
      </c>
      <c r="C7" s="62" t="s">
        <v>70</v>
      </c>
      <c r="D7" s="62" t="s">
        <v>91</v>
      </c>
      <c r="E7" s="53">
        <v>0.01989583333333333</v>
      </c>
      <c r="F7" s="55">
        <f t="shared" si="0"/>
        <v>944.7353112274579</v>
      </c>
      <c r="G7" s="56">
        <v>0.02476851851851852</v>
      </c>
      <c r="H7" s="57">
        <f t="shared" si="1"/>
        <v>880.3738317757009</v>
      </c>
      <c r="I7" s="53">
        <v>0.02513888888888889</v>
      </c>
      <c r="J7" s="55">
        <f t="shared" si="2"/>
        <v>938.305709023941</v>
      </c>
      <c r="K7" s="56">
        <v>0.013263888889923692</v>
      </c>
      <c r="L7" s="59">
        <f t="shared" si="3"/>
        <v>943.2809772387993</v>
      </c>
      <c r="M7" s="54">
        <v>0.025833333333333333</v>
      </c>
      <c r="N7" s="55">
        <f t="shared" si="4"/>
        <v>854.8387096774194</v>
      </c>
      <c r="O7" s="56">
        <v>0.024039351851851853</v>
      </c>
      <c r="P7" s="44">
        <f t="shared" si="5"/>
        <v>894.5594607607123</v>
      </c>
      <c r="Q7" s="52">
        <f t="shared" si="6"/>
        <v>5456.093999704031</v>
      </c>
      <c r="R7" s="52">
        <f t="shared" si="7"/>
        <v>2826.321997490199</v>
      </c>
      <c r="S7" s="15">
        <f t="shared" si="8"/>
        <v>944.7353112274579</v>
      </c>
      <c r="T7" s="15">
        <f t="shared" si="9"/>
        <v>880.3738317757009</v>
      </c>
      <c r="U7" s="15">
        <f t="shared" si="10"/>
        <v>938.305709023941</v>
      </c>
      <c r="V7" s="15">
        <f t="shared" si="11"/>
        <v>943.2809772387993</v>
      </c>
      <c r="W7" s="15">
        <f t="shared" si="12"/>
        <v>854.8387096774194</v>
      </c>
      <c r="X7" s="15">
        <f t="shared" si="13"/>
        <v>894.5594607607123</v>
      </c>
      <c r="Y7" s="16"/>
    </row>
    <row r="8" spans="1:25" s="24" customFormat="1" ht="12.75" customHeight="1">
      <c r="A8" s="12">
        <v>4</v>
      </c>
      <c r="B8" s="62" t="s">
        <v>103</v>
      </c>
      <c r="C8" s="62" t="s">
        <v>101</v>
      </c>
      <c r="D8" s="62" t="s">
        <v>98</v>
      </c>
      <c r="E8" s="53">
        <v>0.020405092592592593</v>
      </c>
      <c r="F8" s="55">
        <f t="shared" si="0"/>
        <v>921.1571185479297</v>
      </c>
      <c r="G8" s="56">
        <v>0.0240625</v>
      </c>
      <c r="H8" s="57">
        <f t="shared" si="1"/>
        <v>906.2049062049061</v>
      </c>
      <c r="I8" s="53">
        <v>0.02525462962962963</v>
      </c>
      <c r="J8" s="55">
        <f t="shared" si="2"/>
        <v>934.0054995417049</v>
      </c>
      <c r="K8" s="56">
        <v>0.013414351851679385</v>
      </c>
      <c r="L8" s="59">
        <f t="shared" si="3"/>
        <v>932.7006039809303</v>
      </c>
      <c r="M8" s="54"/>
      <c r="N8" s="55">
        <f t="shared" si="4"/>
      </c>
      <c r="O8" s="56">
        <v>0.024293981481481482</v>
      </c>
      <c r="P8" s="44">
        <f t="shared" si="5"/>
        <v>885.1834206765125</v>
      </c>
      <c r="Q8" s="52">
        <f t="shared" si="6"/>
        <v>4579.251548951984</v>
      </c>
      <c r="R8" s="52">
        <f t="shared" si="7"/>
        <v>2787.863222070565</v>
      </c>
      <c r="S8" s="15">
        <f t="shared" si="8"/>
        <v>921.1571185479297</v>
      </c>
      <c r="T8" s="15">
        <f t="shared" si="9"/>
        <v>906.2049062049061</v>
      </c>
      <c r="U8" s="15">
        <f t="shared" si="10"/>
        <v>934.0054995417049</v>
      </c>
      <c r="V8" s="15">
        <f t="shared" si="11"/>
        <v>932.7006039809303</v>
      </c>
      <c r="W8" s="15">
        <f t="shared" si="12"/>
        <v>0</v>
      </c>
      <c r="X8" s="15">
        <f t="shared" si="13"/>
        <v>885.1834206765125</v>
      </c>
      <c r="Y8" s="16"/>
    </row>
    <row r="9" spans="1:25" s="24" customFormat="1" ht="12.75" customHeight="1">
      <c r="A9" s="12">
        <v>5</v>
      </c>
      <c r="B9" s="14" t="s">
        <v>293</v>
      </c>
      <c r="C9" s="14" t="s">
        <v>126</v>
      </c>
      <c r="D9" s="62" t="s">
        <v>65</v>
      </c>
      <c r="E9" s="53"/>
      <c r="F9" s="55">
        <f t="shared" si="0"/>
      </c>
      <c r="G9" s="56">
        <v>0.02292824074074074</v>
      </c>
      <c r="H9" s="57">
        <f t="shared" si="1"/>
        <v>951.0348308934882</v>
      </c>
      <c r="I9" s="53"/>
      <c r="J9" s="55">
        <f t="shared" si="2"/>
      </c>
      <c r="K9" s="56"/>
      <c r="L9" s="59">
        <f t="shared" si="3"/>
      </c>
      <c r="M9" s="54">
        <v>0.024386574074074074</v>
      </c>
      <c r="N9" s="55">
        <f t="shared" si="4"/>
        <v>905.5529188419554</v>
      </c>
      <c r="O9" s="56"/>
      <c r="P9" s="44">
        <f t="shared" si="5"/>
      </c>
      <c r="Q9" s="52">
        <f t="shared" si="6"/>
        <v>1856.5877497354436</v>
      </c>
      <c r="R9" s="52">
        <f t="shared" si="7"/>
        <v>1856.5877497354436</v>
      </c>
      <c r="S9" s="15">
        <f t="shared" si="8"/>
        <v>0</v>
      </c>
      <c r="T9" s="15">
        <f t="shared" si="9"/>
        <v>951.0348308934882</v>
      </c>
      <c r="U9" s="15">
        <f t="shared" si="10"/>
        <v>0</v>
      </c>
      <c r="V9" s="15">
        <f t="shared" si="11"/>
        <v>0</v>
      </c>
      <c r="W9" s="15">
        <f t="shared" si="12"/>
        <v>905.5529188419554</v>
      </c>
      <c r="X9" s="15">
        <f t="shared" si="13"/>
        <v>0</v>
      </c>
      <c r="Y9" s="42"/>
    </row>
    <row r="10" spans="1:25" s="24" customFormat="1" ht="12.75" customHeight="1">
      <c r="A10" s="12">
        <v>6</v>
      </c>
      <c r="B10" s="62" t="s">
        <v>49</v>
      </c>
      <c r="C10" s="62" t="s">
        <v>50</v>
      </c>
      <c r="D10" s="62" t="s">
        <v>27</v>
      </c>
      <c r="E10" s="53">
        <v>0.02130787037037037</v>
      </c>
      <c r="F10" s="55">
        <f t="shared" si="0"/>
        <v>882.12927756654</v>
      </c>
      <c r="G10" s="56"/>
      <c r="H10" s="57">
        <f t="shared" si="1"/>
      </c>
      <c r="I10" s="53"/>
      <c r="J10" s="55">
        <f t="shared" si="2"/>
      </c>
      <c r="K10" s="56">
        <v>0.014363425922056194</v>
      </c>
      <c r="L10" s="59">
        <f t="shared" si="3"/>
        <v>871.0717165924561</v>
      </c>
      <c r="M10" s="54"/>
      <c r="N10" s="55">
        <f t="shared" si="4"/>
      </c>
      <c r="O10" s="56"/>
      <c r="P10" s="44">
        <f t="shared" si="5"/>
      </c>
      <c r="Q10" s="52">
        <f t="shared" si="6"/>
        <v>1753.2009941589963</v>
      </c>
      <c r="R10" s="52">
        <f t="shared" si="7"/>
        <v>1753.2009941589963</v>
      </c>
      <c r="S10" s="15">
        <f t="shared" si="8"/>
        <v>882.12927756654</v>
      </c>
      <c r="T10" s="15">
        <f t="shared" si="9"/>
        <v>0</v>
      </c>
      <c r="U10" s="15">
        <f t="shared" si="10"/>
        <v>0</v>
      </c>
      <c r="V10" s="15">
        <f t="shared" si="11"/>
        <v>871.0717165924561</v>
      </c>
      <c r="W10" s="15">
        <f t="shared" si="12"/>
        <v>0</v>
      </c>
      <c r="X10" s="15">
        <f t="shared" si="13"/>
        <v>0</v>
      </c>
      <c r="Y10" s="42"/>
    </row>
    <row r="11" spans="1:25" s="24" customFormat="1" ht="12.75" customHeight="1">
      <c r="A11" s="12">
        <v>7</v>
      </c>
      <c r="B11" s="14" t="s">
        <v>102</v>
      </c>
      <c r="C11" s="14" t="s">
        <v>337</v>
      </c>
      <c r="D11" s="62" t="s">
        <v>289</v>
      </c>
      <c r="E11" s="53"/>
      <c r="F11" s="55">
        <f t="shared" si="0"/>
      </c>
      <c r="G11" s="56">
        <v>0.02487268518518519</v>
      </c>
      <c r="H11" s="57">
        <f t="shared" si="1"/>
        <v>876.6868310842251</v>
      </c>
      <c r="I11" s="53"/>
      <c r="J11" s="55">
        <f t="shared" si="2"/>
      </c>
      <c r="K11" s="56"/>
      <c r="L11" s="59">
        <f t="shared" si="3"/>
      </c>
      <c r="M11" s="54">
        <v>0.026354166666666668</v>
      </c>
      <c r="N11" s="55">
        <f t="shared" si="4"/>
        <v>837.9446640316205</v>
      </c>
      <c r="O11" s="56"/>
      <c r="P11" s="44">
        <f t="shared" si="5"/>
      </c>
      <c r="Q11" s="52">
        <f t="shared" si="6"/>
        <v>1714.6314951158456</v>
      </c>
      <c r="R11" s="52">
        <f t="shared" si="7"/>
        <v>1714.6314951158456</v>
      </c>
      <c r="S11" s="15">
        <f t="shared" si="8"/>
        <v>0</v>
      </c>
      <c r="T11" s="15">
        <f t="shared" si="9"/>
        <v>876.6868310842251</v>
      </c>
      <c r="U11" s="15">
        <f t="shared" si="10"/>
        <v>0</v>
      </c>
      <c r="V11" s="15">
        <f t="shared" si="11"/>
        <v>0</v>
      </c>
      <c r="W11" s="15">
        <f t="shared" si="12"/>
        <v>837.9446640316205</v>
      </c>
      <c r="X11" s="15">
        <f t="shared" si="13"/>
        <v>0</v>
      </c>
      <c r="Y11" s="42"/>
    </row>
    <row r="12" spans="1:24" s="24" customFormat="1" ht="12.75" customHeight="1">
      <c r="A12" s="12">
        <v>8</v>
      </c>
      <c r="B12" s="13" t="s">
        <v>471</v>
      </c>
      <c r="C12" s="69" t="s">
        <v>472</v>
      </c>
      <c r="D12" s="70"/>
      <c r="E12" s="53"/>
      <c r="F12" s="55">
        <f t="shared" si="0"/>
      </c>
      <c r="G12" s="56"/>
      <c r="H12" s="57">
        <f t="shared" si="1"/>
      </c>
      <c r="I12" s="53"/>
      <c r="J12" s="55">
        <f t="shared" si="2"/>
      </c>
      <c r="K12" s="56">
        <v>0.014895833337504882</v>
      </c>
      <c r="L12" s="59">
        <f t="shared" si="3"/>
        <v>839.9378397026169</v>
      </c>
      <c r="M12" s="54">
        <v>0.028252314814814813</v>
      </c>
      <c r="N12" s="55">
        <f t="shared" si="4"/>
        <v>781.6468660385088</v>
      </c>
      <c r="O12" s="56"/>
      <c r="P12" s="44">
        <f t="shared" si="5"/>
      </c>
      <c r="Q12" s="52">
        <f t="shared" si="6"/>
        <v>1621.5847057411256</v>
      </c>
      <c r="R12" s="52">
        <f t="shared" si="7"/>
        <v>1621.5847057411256</v>
      </c>
      <c r="S12" s="15">
        <f t="shared" si="8"/>
        <v>0</v>
      </c>
      <c r="T12" s="15">
        <f t="shared" si="9"/>
        <v>0</v>
      </c>
      <c r="U12" s="15">
        <f t="shared" si="10"/>
        <v>0</v>
      </c>
      <c r="V12" s="15">
        <f t="shared" si="11"/>
        <v>839.9378397026169</v>
      </c>
      <c r="W12" s="15">
        <f t="shared" si="12"/>
        <v>781.6468660385088</v>
      </c>
      <c r="X12" s="15">
        <f t="shared" si="13"/>
        <v>0</v>
      </c>
    </row>
    <row r="13" spans="1:25" s="24" customFormat="1" ht="12.75" customHeight="1">
      <c r="A13" s="12">
        <v>9</v>
      </c>
      <c r="B13" s="62" t="s">
        <v>369</v>
      </c>
      <c r="C13" s="62" t="s">
        <v>374</v>
      </c>
      <c r="D13" s="62" t="s">
        <v>289</v>
      </c>
      <c r="E13" s="53"/>
      <c r="F13" s="55">
        <f t="shared" si="0"/>
      </c>
      <c r="G13" s="56">
        <v>0.026886574074074077</v>
      </c>
      <c r="H13" s="57">
        <f t="shared" si="1"/>
        <v>811.0202324580282</v>
      </c>
      <c r="I13" s="53"/>
      <c r="J13" s="55">
        <f t="shared" si="2"/>
      </c>
      <c r="K13" s="56"/>
      <c r="L13" s="59">
        <f t="shared" si="3"/>
      </c>
      <c r="M13" s="54">
        <v>0.032326388888888884</v>
      </c>
      <c r="N13" s="55">
        <f t="shared" si="4"/>
        <v>683.1364124597208</v>
      </c>
      <c r="O13" s="56"/>
      <c r="P13" s="44">
        <f t="shared" si="5"/>
      </c>
      <c r="Q13" s="52">
        <f t="shared" si="6"/>
        <v>1494.156644917749</v>
      </c>
      <c r="R13" s="52">
        <f t="shared" si="7"/>
        <v>1494.156644917749</v>
      </c>
      <c r="S13" s="15">
        <f t="shared" si="8"/>
        <v>0</v>
      </c>
      <c r="T13" s="15">
        <f t="shared" si="9"/>
        <v>811.0202324580282</v>
      </c>
      <c r="U13" s="15">
        <f t="shared" si="10"/>
        <v>0</v>
      </c>
      <c r="V13" s="15">
        <f t="shared" si="11"/>
        <v>0</v>
      </c>
      <c r="W13" s="15">
        <f t="shared" si="12"/>
        <v>683.1364124597208</v>
      </c>
      <c r="X13" s="15">
        <f t="shared" si="13"/>
        <v>0</v>
      </c>
      <c r="Y13" s="42"/>
    </row>
    <row r="14" spans="1:25" s="24" customFormat="1" ht="12.75" customHeight="1">
      <c r="A14" s="12">
        <v>10</v>
      </c>
      <c r="B14" s="13" t="s">
        <v>469</v>
      </c>
      <c r="C14" s="69" t="s">
        <v>470</v>
      </c>
      <c r="D14" s="70"/>
      <c r="E14" s="53"/>
      <c r="F14" s="55">
        <f t="shared" si="0"/>
      </c>
      <c r="G14" s="56"/>
      <c r="H14" s="57">
        <f t="shared" si="1"/>
      </c>
      <c r="I14" s="53"/>
      <c r="J14" s="55">
        <f t="shared" si="2"/>
      </c>
      <c r="K14" s="56">
        <v>0.01251157407386927</v>
      </c>
      <c r="L14" s="59">
        <f t="shared" si="3"/>
        <v>1000.0000000163691</v>
      </c>
      <c r="M14" s="54"/>
      <c r="N14" s="55">
        <f t="shared" si="4"/>
      </c>
      <c r="O14" s="56"/>
      <c r="P14" s="44">
        <f t="shared" si="5"/>
      </c>
      <c r="Q14" s="52">
        <f t="shared" si="6"/>
        <v>1000.0000000163691</v>
      </c>
      <c r="R14" s="52">
        <f t="shared" si="7"/>
        <v>1000.0000000163691</v>
      </c>
      <c r="S14" s="15">
        <f t="shared" si="8"/>
        <v>0</v>
      </c>
      <c r="T14" s="15">
        <f t="shared" si="9"/>
        <v>0</v>
      </c>
      <c r="U14" s="15">
        <f t="shared" si="10"/>
        <v>0</v>
      </c>
      <c r="V14" s="15">
        <f t="shared" si="11"/>
        <v>1000.0000000163691</v>
      </c>
      <c r="W14" s="15">
        <f t="shared" si="12"/>
        <v>0</v>
      </c>
      <c r="X14" s="15">
        <f t="shared" si="13"/>
        <v>0</v>
      </c>
      <c r="Y14" s="42"/>
    </row>
    <row r="15" spans="1:24" s="24" customFormat="1" ht="12.75" customHeight="1">
      <c r="A15" s="12">
        <v>11</v>
      </c>
      <c r="B15" s="13" t="s">
        <v>296</v>
      </c>
      <c r="C15" s="69" t="s">
        <v>310</v>
      </c>
      <c r="D15" s="70" t="s">
        <v>623</v>
      </c>
      <c r="E15" s="53"/>
      <c r="F15" s="55">
        <f t="shared" si="0"/>
      </c>
      <c r="G15" s="56"/>
      <c r="H15" s="57">
        <f t="shared" si="1"/>
      </c>
      <c r="I15" s="53"/>
      <c r="J15" s="55">
        <f t="shared" si="2"/>
      </c>
      <c r="K15" s="56"/>
      <c r="L15" s="59">
        <f t="shared" si="3"/>
      </c>
      <c r="M15" s="54"/>
      <c r="N15" s="55">
        <f t="shared" si="4"/>
      </c>
      <c r="O15" s="56">
        <v>0.021504629629629627</v>
      </c>
      <c r="P15" s="44">
        <f t="shared" si="5"/>
        <v>1000</v>
      </c>
      <c r="Q15" s="52">
        <f t="shared" si="6"/>
        <v>1000</v>
      </c>
      <c r="R15" s="52">
        <f t="shared" si="7"/>
        <v>1000</v>
      </c>
      <c r="S15" s="15">
        <f t="shared" si="8"/>
        <v>0</v>
      </c>
      <c r="T15" s="15">
        <f t="shared" si="9"/>
        <v>0</v>
      </c>
      <c r="U15" s="15">
        <f t="shared" si="10"/>
        <v>0</v>
      </c>
      <c r="V15" s="15">
        <f t="shared" si="11"/>
        <v>0</v>
      </c>
      <c r="W15" s="15">
        <f t="shared" si="12"/>
        <v>0</v>
      </c>
      <c r="X15" s="15">
        <f t="shared" si="13"/>
        <v>1000</v>
      </c>
    </row>
    <row r="16" spans="1:24" s="24" customFormat="1" ht="12.75" customHeight="1">
      <c r="A16" s="12">
        <v>12</v>
      </c>
      <c r="B16" s="13" t="s">
        <v>302</v>
      </c>
      <c r="C16" s="69" t="s">
        <v>466</v>
      </c>
      <c r="D16" s="70"/>
      <c r="E16" s="53"/>
      <c r="F16" s="55">
        <f t="shared" si="0"/>
      </c>
      <c r="G16" s="56"/>
      <c r="H16" s="57">
        <f t="shared" si="1"/>
      </c>
      <c r="I16" s="53"/>
      <c r="J16" s="55">
        <f t="shared" si="2"/>
      </c>
      <c r="K16" s="56"/>
      <c r="L16" s="59">
        <f t="shared" si="3"/>
      </c>
      <c r="M16" s="54">
        <v>0.022083333333333333</v>
      </c>
      <c r="N16" s="55">
        <f t="shared" si="4"/>
        <v>1000</v>
      </c>
      <c r="O16" s="56"/>
      <c r="P16" s="44">
        <f t="shared" si="5"/>
      </c>
      <c r="Q16" s="52">
        <f t="shared" si="6"/>
        <v>1000</v>
      </c>
      <c r="R16" s="52">
        <f t="shared" si="7"/>
        <v>1000</v>
      </c>
      <c r="S16" s="15">
        <f t="shared" si="8"/>
        <v>0</v>
      </c>
      <c r="T16" s="15">
        <f t="shared" si="9"/>
        <v>0</v>
      </c>
      <c r="U16" s="15">
        <f t="shared" si="10"/>
        <v>0</v>
      </c>
      <c r="V16" s="15">
        <f t="shared" si="11"/>
        <v>0</v>
      </c>
      <c r="W16" s="15">
        <f t="shared" si="12"/>
        <v>1000</v>
      </c>
      <c r="X16" s="15">
        <f t="shared" si="13"/>
        <v>0</v>
      </c>
    </row>
    <row r="17" spans="1:24" s="24" customFormat="1" ht="12.75" customHeight="1">
      <c r="A17" s="12">
        <v>13</v>
      </c>
      <c r="B17" s="13" t="s">
        <v>719</v>
      </c>
      <c r="C17" s="69" t="s">
        <v>231</v>
      </c>
      <c r="D17" s="70"/>
      <c r="E17" s="53"/>
      <c r="F17" s="55">
        <f t="shared" si="0"/>
      </c>
      <c r="G17" s="56"/>
      <c r="H17" s="57">
        <f t="shared" si="1"/>
      </c>
      <c r="I17" s="53"/>
      <c r="J17" s="55">
        <f t="shared" si="2"/>
      </c>
      <c r="K17" s="56"/>
      <c r="L17" s="59">
        <f t="shared" si="3"/>
      </c>
      <c r="M17" s="54">
        <v>0.02225694444444444</v>
      </c>
      <c r="N17" s="55">
        <f t="shared" si="4"/>
        <v>992.1996879875197</v>
      </c>
      <c r="O17" s="56"/>
      <c r="P17" s="44">
        <f t="shared" si="5"/>
      </c>
      <c r="Q17" s="52">
        <f t="shared" si="6"/>
        <v>992.1996879875197</v>
      </c>
      <c r="R17" s="52">
        <f t="shared" si="7"/>
        <v>992.1996879875197</v>
      </c>
      <c r="S17" s="15">
        <f t="shared" si="8"/>
        <v>0</v>
      </c>
      <c r="T17" s="15">
        <f t="shared" si="9"/>
        <v>0</v>
      </c>
      <c r="U17" s="15">
        <f t="shared" si="10"/>
        <v>0</v>
      </c>
      <c r="V17" s="15">
        <f t="shared" si="11"/>
        <v>0</v>
      </c>
      <c r="W17" s="15">
        <f t="shared" si="12"/>
        <v>992.1996879875197</v>
      </c>
      <c r="X17" s="15">
        <f t="shared" si="13"/>
        <v>0</v>
      </c>
    </row>
    <row r="18" spans="1:24" s="24" customFormat="1" ht="12.75" customHeight="1">
      <c r="A18" s="12">
        <v>14</v>
      </c>
      <c r="B18" s="13" t="s">
        <v>544</v>
      </c>
      <c r="C18" s="69" t="s">
        <v>720</v>
      </c>
      <c r="D18" s="70"/>
      <c r="E18" s="53"/>
      <c r="F18" s="55">
        <f t="shared" si="0"/>
      </c>
      <c r="G18" s="56"/>
      <c r="H18" s="57">
        <f t="shared" si="1"/>
      </c>
      <c r="I18" s="53"/>
      <c r="J18" s="55">
        <f t="shared" si="2"/>
      </c>
      <c r="K18" s="56"/>
      <c r="L18" s="59">
        <f t="shared" si="3"/>
      </c>
      <c r="M18" s="54">
        <v>0.023020833333333334</v>
      </c>
      <c r="N18" s="55">
        <f t="shared" si="4"/>
        <v>959.2760180995474</v>
      </c>
      <c r="O18" s="56"/>
      <c r="P18" s="44">
        <f t="shared" si="5"/>
      </c>
      <c r="Q18" s="52">
        <f t="shared" si="6"/>
        <v>959.2760180995474</v>
      </c>
      <c r="R18" s="52">
        <f t="shared" si="7"/>
        <v>959.2760180995474</v>
      </c>
      <c r="S18" s="15">
        <f t="shared" si="8"/>
        <v>0</v>
      </c>
      <c r="T18" s="15">
        <f t="shared" si="9"/>
        <v>0</v>
      </c>
      <c r="U18" s="15">
        <f t="shared" si="10"/>
        <v>0</v>
      </c>
      <c r="V18" s="15">
        <f t="shared" si="11"/>
        <v>0</v>
      </c>
      <c r="W18" s="15">
        <f t="shared" si="12"/>
        <v>959.2760180995474</v>
      </c>
      <c r="X18" s="15">
        <f t="shared" si="13"/>
        <v>0</v>
      </c>
    </row>
    <row r="19" spans="1:24" s="24" customFormat="1" ht="12.75" customHeight="1">
      <c r="A19" s="12">
        <v>15</v>
      </c>
      <c r="B19" s="13" t="s">
        <v>49</v>
      </c>
      <c r="C19" s="69" t="s">
        <v>625</v>
      </c>
      <c r="D19" s="70" t="s">
        <v>626</v>
      </c>
      <c r="E19" s="53"/>
      <c r="F19" s="55">
        <f t="shared" si="0"/>
      </c>
      <c r="G19" s="56"/>
      <c r="H19" s="57">
        <f t="shared" si="1"/>
      </c>
      <c r="I19" s="53"/>
      <c r="J19" s="55">
        <f t="shared" si="2"/>
      </c>
      <c r="K19" s="56"/>
      <c r="L19" s="59">
        <f t="shared" si="3"/>
      </c>
      <c r="M19" s="54"/>
      <c r="N19" s="55">
        <f t="shared" si="4"/>
      </c>
      <c r="O19" s="56">
        <v>0.022708333333333334</v>
      </c>
      <c r="P19" s="44">
        <f t="shared" si="5"/>
        <v>946.992864424057</v>
      </c>
      <c r="Q19" s="52">
        <f t="shared" si="6"/>
        <v>946.992864424057</v>
      </c>
      <c r="R19" s="52">
        <f t="shared" si="7"/>
        <v>946.992864424057</v>
      </c>
      <c r="S19" s="15">
        <f t="shared" si="8"/>
        <v>0</v>
      </c>
      <c r="T19" s="15">
        <f t="shared" si="9"/>
        <v>0</v>
      </c>
      <c r="U19" s="15">
        <f t="shared" si="10"/>
        <v>0</v>
      </c>
      <c r="V19" s="15">
        <f t="shared" si="11"/>
        <v>0</v>
      </c>
      <c r="W19" s="15">
        <f t="shared" si="12"/>
        <v>0</v>
      </c>
      <c r="X19" s="15">
        <f t="shared" si="13"/>
        <v>946.992864424057</v>
      </c>
    </row>
    <row r="20" spans="1:24" s="24" customFormat="1" ht="12.75" customHeight="1">
      <c r="A20" s="12">
        <v>16</v>
      </c>
      <c r="B20" s="13" t="s">
        <v>721</v>
      </c>
      <c r="C20" s="69" t="s">
        <v>722</v>
      </c>
      <c r="D20" s="70"/>
      <c r="E20" s="53"/>
      <c r="F20" s="55">
        <f t="shared" si="0"/>
      </c>
      <c r="G20" s="56"/>
      <c r="H20" s="57">
        <f t="shared" si="1"/>
      </c>
      <c r="I20" s="53"/>
      <c r="J20" s="55">
        <f t="shared" si="2"/>
      </c>
      <c r="K20" s="56"/>
      <c r="L20" s="59">
        <f t="shared" si="3"/>
      </c>
      <c r="M20" s="54">
        <v>0.024259259259259258</v>
      </c>
      <c r="N20" s="55">
        <f t="shared" si="4"/>
        <v>910.3053435114505</v>
      </c>
      <c r="O20" s="56"/>
      <c r="P20" s="44">
        <f t="shared" si="5"/>
      </c>
      <c r="Q20" s="52">
        <f t="shared" si="6"/>
        <v>910.3053435114505</v>
      </c>
      <c r="R20" s="52">
        <f t="shared" si="7"/>
        <v>910.3053435114505</v>
      </c>
      <c r="S20" s="15">
        <f t="shared" si="8"/>
        <v>0</v>
      </c>
      <c r="T20" s="15">
        <f t="shared" si="9"/>
        <v>0</v>
      </c>
      <c r="U20" s="15">
        <f t="shared" si="10"/>
        <v>0</v>
      </c>
      <c r="V20" s="15">
        <f t="shared" si="11"/>
        <v>0</v>
      </c>
      <c r="W20" s="15">
        <f t="shared" si="12"/>
        <v>910.3053435114505</v>
      </c>
      <c r="X20" s="15">
        <f t="shared" si="13"/>
        <v>0</v>
      </c>
    </row>
    <row r="21" spans="1:25" s="24" customFormat="1" ht="12.75" customHeight="1">
      <c r="A21" s="12">
        <v>17</v>
      </c>
      <c r="B21" s="62" t="s">
        <v>367</v>
      </c>
      <c r="C21" s="62" t="s">
        <v>372</v>
      </c>
      <c r="D21" s="62" t="s">
        <v>289</v>
      </c>
      <c r="E21" s="53"/>
      <c r="F21" s="55">
        <f t="shared" si="0"/>
      </c>
      <c r="G21" s="56">
        <v>0.02517361111111111</v>
      </c>
      <c r="H21" s="57">
        <f t="shared" si="1"/>
        <v>866.2068965517241</v>
      </c>
      <c r="I21" s="53"/>
      <c r="J21" s="55">
        <f t="shared" si="2"/>
      </c>
      <c r="K21" s="56"/>
      <c r="L21" s="59">
        <f t="shared" si="3"/>
      </c>
      <c r="M21" s="54"/>
      <c r="N21" s="55">
        <f t="shared" si="4"/>
      </c>
      <c r="O21" s="56"/>
      <c r="P21" s="44">
        <f t="shared" si="5"/>
      </c>
      <c r="Q21" s="52">
        <f t="shared" si="6"/>
        <v>866.2068965517241</v>
      </c>
      <c r="R21" s="52">
        <f t="shared" si="7"/>
        <v>866.2068965517241</v>
      </c>
      <c r="S21" s="15">
        <f t="shared" si="8"/>
        <v>0</v>
      </c>
      <c r="T21" s="15">
        <f t="shared" si="9"/>
        <v>866.2068965517241</v>
      </c>
      <c r="U21" s="15">
        <f t="shared" si="10"/>
        <v>0</v>
      </c>
      <c r="V21" s="15">
        <f t="shared" si="11"/>
        <v>0</v>
      </c>
      <c r="W21" s="15">
        <f t="shared" si="12"/>
        <v>0</v>
      </c>
      <c r="X21" s="15">
        <f t="shared" si="13"/>
        <v>0</v>
      </c>
      <c r="Y21" s="42"/>
    </row>
    <row r="22" spans="1:24" s="24" customFormat="1" ht="12.75" customHeight="1">
      <c r="A22" s="12">
        <v>18</v>
      </c>
      <c r="B22" s="13" t="s">
        <v>723</v>
      </c>
      <c r="C22" s="69" t="s">
        <v>337</v>
      </c>
      <c r="D22" s="70"/>
      <c r="E22" s="53"/>
      <c r="F22" s="55">
        <f t="shared" si="0"/>
      </c>
      <c r="G22" s="56"/>
      <c r="H22" s="57">
        <f t="shared" si="1"/>
      </c>
      <c r="I22" s="53"/>
      <c r="J22" s="55">
        <f t="shared" si="2"/>
      </c>
      <c r="K22" s="56"/>
      <c r="L22" s="59">
        <f t="shared" si="3"/>
      </c>
      <c r="M22" s="54">
        <v>0.025949074074074072</v>
      </c>
      <c r="N22" s="55">
        <f t="shared" si="4"/>
        <v>851.0258697591436</v>
      </c>
      <c r="O22" s="56"/>
      <c r="P22" s="44">
        <f t="shared" si="5"/>
      </c>
      <c r="Q22" s="52">
        <f t="shared" si="6"/>
        <v>851.0258697591436</v>
      </c>
      <c r="R22" s="52">
        <f t="shared" si="7"/>
        <v>851.0258697591436</v>
      </c>
      <c r="S22" s="15">
        <f t="shared" si="8"/>
        <v>0</v>
      </c>
      <c r="T22" s="15">
        <f t="shared" si="9"/>
        <v>0</v>
      </c>
      <c r="U22" s="15">
        <f t="shared" si="10"/>
        <v>0</v>
      </c>
      <c r="V22" s="15">
        <f t="shared" si="11"/>
        <v>0</v>
      </c>
      <c r="W22" s="15">
        <f t="shared" si="12"/>
        <v>851.0258697591436</v>
      </c>
      <c r="X22" s="15">
        <f t="shared" si="13"/>
        <v>0</v>
      </c>
    </row>
    <row r="23" spans="1:25" s="24" customFormat="1" ht="12.75" customHeight="1">
      <c r="A23" s="12">
        <v>19</v>
      </c>
      <c r="B23" s="13" t="s">
        <v>302</v>
      </c>
      <c r="C23" s="69" t="s">
        <v>109</v>
      </c>
      <c r="D23" s="70"/>
      <c r="E23" s="53"/>
      <c r="F23" s="55">
        <f t="shared" si="0"/>
      </c>
      <c r="G23" s="56"/>
      <c r="H23" s="57">
        <f t="shared" si="1"/>
      </c>
      <c r="I23" s="53"/>
      <c r="J23" s="55">
        <f t="shared" si="2"/>
      </c>
      <c r="K23" s="56">
        <v>0.014745370368473232</v>
      </c>
      <c r="L23" s="59">
        <f t="shared" si="3"/>
        <v>848.508634332089</v>
      </c>
      <c r="M23" s="54"/>
      <c r="N23" s="55">
        <f t="shared" si="4"/>
      </c>
      <c r="O23" s="56"/>
      <c r="P23" s="44">
        <f t="shared" si="5"/>
      </c>
      <c r="Q23" s="52">
        <f t="shared" si="6"/>
        <v>848.508634332089</v>
      </c>
      <c r="R23" s="52">
        <f t="shared" si="7"/>
        <v>848.508634332089</v>
      </c>
      <c r="S23" s="15">
        <f t="shared" si="8"/>
        <v>0</v>
      </c>
      <c r="T23" s="15">
        <f t="shared" si="9"/>
        <v>0</v>
      </c>
      <c r="U23" s="15">
        <f t="shared" si="10"/>
        <v>0</v>
      </c>
      <c r="V23" s="15">
        <f t="shared" si="11"/>
        <v>848.508634332089</v>
      </c>
      <c r="W23" s="15">
        <f t="shared" si="12"/>
        <v>0</v>
      </c>
      <c r="X23" s="15">
        <f t="shared" si="13"/>
        <v>0</v>
      </c>
      <c r="Y23" s="42"/>
    </row>
    <row r="24" spans="1:25" s="24" customFormat="1" ht="12.75" customHeight="1">
      <c r="A24" s="12">
        <v>20</v>
      </c>
      <c r="B24" s="62" t="s">
        <v>237</v>
      </c>
      <c r="C24" s="62" t="s">
        <v>338</v>
      </c>
      <c r="D24" s="62" t="s">
        <v>289</v>
      </c>
      <c r="E24" s="53"/>
      <c r="F24" s="55">
        <f t="shared" si="0"/>
      </c>
      <c r="G24" s="56">
        <v>0.026122685185185183</v>
      </c>
      <c r="H24" s="57">
        <f t="shared" si="1"/>
        <v>834.7363757199822</v>
      </c>
      <c r="I24" s="53"/>
      <c r="J24" s="55">
        <f t="shared" si="2"/>
      </c>
      <c r="K24" s="56"/>
      <c r="L24" s="59">
        <f t="shared" si="3"/>
      </c>
      <c r="M24" s="54"/>
      <c r="N24" s="55">
        <f t="shared" si="4"/>
      </c>
      <c r="O24" s="56"/>
      <c r="P24" s="44">
        <f t="shared" si="5"/>
      </c>
      <c r="Q24" s="52">
        <f t="shared" si="6"/>
        <v>834.7363757199822</v>
      </c>
      <c r="R24" s="52">
        <f t="shared" si="7"/>
        <v>834.7363757199822</v>
      </c>
      <c r="S24" s="15">
        <f t="shared" si="8"/>
        <v>0</v>
      </c>
      <c r="T24" s="15">
        <f t="shared" si="9"/>
        <v>834.7363757199822</v>
      </c>
      <c r="U24" s="15">
        <f t="shared" si="10"/>
        <v>0</v>
      </c>
      <c r="V24" s="15">
        <f t="shared" si="11"/>
        <v>0</v>
      </c>
      <c r="W24" s="15">
        <f t="shared" si="12"/>
        <v>0</v>
      </c>
      <c r="X24" s="15">
        <f t="shared" si="13"/>
        <v>0</v>
      </c>
      <c r="Y24" s="42"/>
    </row>
    <row r="25" spans="1:25" s="24" customFormat="1" ht="12.75" customHeight="1">
      <c r="A25" s="12">
        <v>21</v>
      </c>
      <c r="B25" s="62" t="s">
        <v>368</v>
      </c>
      <c r="C25" s="62" t="s">
        <v>373</v>
      </c>
      <c r="D25" s="62" t="s">
        <v>289</v>
      </c>
      <c r="E25" s="53"/>
      <c r="F25" s="55">
        <f t="shared" si="0"/>
      </c>
      <c r="G25" s="56">
        <v>0.02652777777777778</v>
      </c>
      <c r="H25" s="57">
        <f t="shared" si="1"/>
        <v>821.9895287958115</v>
      </c>
      <c r="I25" s="53"/>
      <c r="J25" s="55">
        <f t="shared" si="2"/>
      </c>
      <c r="K25" s="56"/>
      <c r="L25" s="59">
        <f t="shared" si="3"/>
      </c>
      <c r="M25" s="54"/>
      <c r="N25" s="55">
        <f t="shared" si="4"/>
      </c>
      <c r="O25" s="56"/>
      <c r="P25" s="44">
        <f t="shared" si="5"/>
      </c>
      <c r="Q25" s="52">
        <f t="shared" si="6"/>
        <v>821.9895287958115</v>
      </c>
      <c r="R25" s="52">
        <f t="shared" si="7"/>
        <v>821.9895287958115</v>
      </c>
      <c r="S25" s="15">
        <f t="shared" si="8"/>
        <v>0</v>
      </c>
      <c r="T25" s="15">
        <f t="shared" si="9"/>
        <v>821.9895287958115</v>
      </c>
      <c r="U25" s="15">
        <f t="shared" si="10"/>
        <v>0</v>
      </c>
      <c r="V25" s="15">
        <f t="shared" si="11"/>
        <v>0</v>
      </c>
      <c r="W25" s="15">
        <f t="shared" si="12"/>
        <v>0</v>
      </c>
      <c r="X25" s="15">
        <f t="shared" si="13"/>
        <v>0</v>
      </c>
      <c r="Y25" s="42"/>
    </row>
    <row r="26" spans="1:24" s="24" customFormat="1" ht="12.75" customHeight="1">
      <c r="A26" s="12">
        <v>22</v>
      </c>
      <c r="B26" s="13" t="s">
        <v>43</v>
      </c>
      <c r="C26" s="69" t="s">
        <v>539</v>
      </c>
      <c r="D26" s="62" t="s">
        <v>98</v>
      </c>
      <c r="E26" s="53"/>
      <c r="F26" s="55">
        <f t="shared" si="0"/>
      </c>
      <c r="G26" s="56"/>
      <c r="H26" s="57">
        <f t="shared" si="1"/>
      </c>
      <c r="I26" s="53">
        <v>0.02892361111111111</v>
      </c>
      <c r="J26" s="55">
        <f t="shared" si="2"/>
        <v>815.5262104841938</v>
      </c>
      <c r="K26" s="56"/>
      <c r="L26" s="59">
        <f t="shared" si="3"/>
      </c>
      <c r="M26" s="54"/>
      <c r="N26" s="55">
        <f t="shared" si="4"/>
      </c>
      <c r="O26" s="56"/>
      <c r="P26" s="44">
        <f t="shared" si="5"/>
      </c>
      <c r="Q26" s="52">
        <f t="shared" si="6"/>
        <v>815.5262104841938</v>
      </c>
      <c r="R26" s="52">
        <f t="shared" si="7"/>
        <v>815.5262104841938</v>
      </c>
      <c r="S26" s="15">
        <f t="shared" si="8"/>
        <v>0</v>
      </c>
      <c r="T26" s="15">
        <f t="shared" si="9"/>
        <v>0</v>
      </c>
      <c r="U26" s="15">
        <f t="shared" si="10"/>
        <v>815.5262104841938</v>
      </c>
      <c r="V26" s="15">
        <f t="shared" si="11"/>
        <v>0</v>
      </c>
      <c r="W26" s="15">
        <f t="shared" si="12"/>
        <v>0</v>
      </c>
      <c r="X26" s="15">
        <f t="shared" si="13"/>
        <v>0</v>
      </c>
    </row>
    <row r="27" spans="1:24" s="24" customFormat="1" ht="12.75" customHeight="1">
      <c r="A27" s="12">
        <v>23</v>
      </c>
      <c r="B27" s="13" t="s">
        <v>724</v>
      </c>
      <c r="C27" s="69" t="s">
        <v>725</v>
      </c>
      <c r="D27" s="70"/>
      <c r="E27" s="53"/>
      <c r="F27" s="55">
        <f t="shared" si="0"/>
      </c>
      <c r="G27" s="56"/>
      <c r="H27" s="57">
        <f t="shared" si="1"/>
      </c>
      <c r="I27" s="53"/>
      <c r="J27" s="55">
        <f t="shared" si="2"/>
      </c>
      <c r="K27" s="56"/>
      <c r="L27" s="59">
        <f t="shared" si="3"/>
      </c>
      <c r="M27" s="54">
        <v>0.027094907407407404</v>
      </c>
      <c r="N27" s="55">
        <f t="shared" si="4"/>
        <v>815.036309269543</v>
      </c>
      <c r="O27" s="56"/>
      <c r="P27" s="44">
        <f t="shared" si="5"/>
      </c>
      <c r="Q27" s="52">
        <f t="shared" si="6"/>
        <v>815.036309269543</v>
      </c>
      <c r="R27" s="52">
        <f t="shared" si="7"/>
        <v>815.036309269543</v>
      </c>
      <c r="S27" s="15">
        <f t="shared" si="8"/>
        <v>0</v>
      </c>
      <c r="T27" s="15">
        <f t="shared" si="9"/>
        <v>0</v>
      </c>
      <c r="U27" s="15">
        <f t="shared" si="10"/>
        <v>0</v>
      </c>
      <c r="V27" s="15">
        <f t="shared" si="11"/>
        <v>0</v>
      </c>
      <c r="W27" s="15">
        <f t="shared" si="12"/>
        <v>815.036309269543</v>
      </c>
      <c r="X27" s="15">
        <f t="shared" si="13"/>
        <v>0</v>
      </c>
    </row>
    <row r="28" spans="1:24" s="24" customFormat="1" ht="12.75" customHeight="1">
      <c r="A28" s="12">
        <v>24</v>
      </c>
      <c r="B28" s="13" t="s">
        <v>140</v>
      </c>
      <c r="C28" s="69" t="s">
        <v>49</v>
      </c>
      <c r="D28" s="70"/>
      <c r="E28" s="53"/>
      <c r="F28" s="55">
        <f t="shared" si="0"/>
      </c>
      <c r="G28" s="56"/>
      <c r="H28" s="57">
        <f t="shared" si="1"/>
      </c>
      <c r="I28" s="53"/>
      <c r="J28" s="55">
        <f t="shared" si="2"/>
      </c>
      <c r="K28" s="56">
        <v>0.015451388884685002</v>
      </c>
      <c r="L28" s="59">
        <f t="shared" si="3"/>
        <v>809.7378279356625</v>
      </c>
      <c r="M28" s="54"/>
      <c r="N28" s="55">
        <f t="shared" si="4"/>
      </c>
      <c r="O28" s="56"/>
      <c r="P28" s="44">
        <f t="shared" si="5"/>
      </c>
      <c r="Q28" s="52">
        <f t="shared" si="6"/>
        <v>809.7378279356625</v>
      </c>
      <c r="R28" s="52">
        <f t="shared" si="7"/>
        <v>809.7378279356625</v>
      </c>
      <c r="S28" s="15">
        <f t="shared" si="8"/>
        <v>0</v>
      </c>
      <c r="T28" s="15">
        <f t="shared" si="9"/>
        <v>0</v>
      </c>
      <c r="U28" s="15">
        <f t="shared" si="10"/>
        <v>0</v>
      </c>
      <c r="V28" s="15">
        <f t="shared" si="11"/>
        <v>809.7378279356625</v>
      </c>
      <c r="W28" s="15">
        <f t="shared" si="12"/>
        <v>0</v>
      </c>
      <c r="X28" s="15">
        <f t="shared" si="13"/>
        <v>0</v>
      </c>
    </row>
    <row r="29" spans="1:25" s="24" customFormat="1" ht="12.75" customHeight="1">
      <c r="A29" s="12">
        <v>25</v>
      </c>
      <c r="B29" s="88" t="s">
        <v>135</v>
      </c>
      <c r="C29" s="88" t="s">
        <v>375</v>
      </c>
      <c r="D29" s="62" t="s">
        <v>289</v>
      </c>
      <c r="E29" s="53"/>
      <c r="F29" s="55">
        <f t="shared" si="0"/>
      </c>
      <c r="G29" s="56">
        <v>0.027141203703703706</v>
      </c>
      <c r="H29" s="57">
        <f t="shared" si="1"/>
        <v>803.4115138592749</v>
      </c>
      <c r="I29" s="53"/>
      <c r="J29" s="55">
        <f t="shared" si="2"/>
      </c>
      <c r="K29" s="56"/>
      <c r="L29" s="59">
        <f t="shared" si="3"/>
      </c>
      <c r="M29" s="54"/>
      <c r="N29" s="55">
        <f t="shared" si="4"/>
      </c>
      <c r="O29" s="56"/>
      <c r="P29" s="44">
        <f t="shared" si="5"/>
      </c>
      <c r="Q29" s="52">
        <f t="shared" si="6"/>
        <v>803.4115138592749</v>
      </c>
      <c r="R29" s="52">
        <f t="shared" si="7"/>
        <v>803.4115138592749</v>
      </c>
      <c r="S29" s="15">
        <f t="shared" si="8"/>
        <v>0</v>
      </c>
      <c r="T29" s="15">
        <f t="shared" si="9"/>
        <v>803.4115138592749</v>
      </c>
      <c r="U29" s="15">
        <f t="shared" si="10"/>
        <v>0</v>
      </c>
      <c r="V29" s="15">
        <f t="shared" si="11"/>
        <v>0</v>
      </c>
      <c r="W29" s="15">
        <f t="shared" si="12"/>
        <v>0</v>
      </c>
      <c r="X29" s="15">
        <f t="shared" si="13"/>
        <v>0</v>
      </c>
      <c r="Y29" s="42"/>
    </row>
    <row r="30" spans="1:24" s="24" customFormat="1" ht="12.75" customHeight="1">
      <c r="A30" s="12">
        <v>26</v>
      </c>
      <c r="B30" s="13" t="s">
        <v>117</v>
      </c>
      <c r="C30" s="69" t="s">
        <v>689</v>
      </c>
      <c r="D30" s="70"/>
      <c r="E30" s="53"/>
      <c r="F30" s="55">
        <f t="shared" si="0"/>
      </c>
      <c r="G30" s="56"/>
      <c r="H30" s="57">
        <f t="shared" si="1"/>
      </c>
      <c r="I30" s="53"/>
      <c r="J30" s="55">
        <f t="shared" si="2"/>
      </c>
      <c r="K30" s="56"/>
      <c r="L30" s="59">
        <f t="shared" si="3"/>
      </c>
      <c r="M30" s="54">
        <v>0.027974537037037034</v>
      </c>
      <c r="N30" s="55">
        <f t="shared" si="4"/>
        <v>789.4083574679356</v>
      </c>
      <c r="O30" s="56"/>
      <c r="P30" s="44">
        <f t="shared" si="5"/>
      </c>
      <c r="Q30" s="52">
        <f t="shared" si="6"/>
        <v>789.4083574679356</v>
      </c>
      <c r="R30" s="52">
        <f t="shared" si="7"/>
        <v>789.4083574679356</v>
      </c>
      <c r="S30" s="15">
        <f t="shared" si="8"/>
        <v>0</v>
      </c>
      <c r="T30" s="15">
        <f t="shared" si="9"/>
        <v>0</v>
      </c>
      <c r="U30" s="15">
        <f t="shared" si="10"/>
        <v>0</v>
      </c>
      <c r="V30" s="15">
        <f t="shared" si="11"/>
        <v>0</v>
      </c>
      <c r="W30" s="15">
        <f t="shared" si="12"/>
        <v>789.4083574679356</v>
      </c>
      <c r="X30" s="15">
        <f t="shared" si="13"/>
        <v>0</v>
      </c>
    </row>
    <row r="31" spans="1:25" s="24" customFormat="1" ht="12.75" customHeight="1">
      <c r="A31" s="12">
        <v>27</v>
      </c>
      <c r="B31" s="88" t="s">
        <v>51</v>
      </c>
      <c r="C31" s="88" t="s">
        <v>195</v>
      </c>
      <c r="D31" s="62" t="s">
        <v>289</v>
      </c>
      <c r="E31" s="53"/>
      <c r="F31" s="55">
        <f t="shared" si="0"/>
      </c>
      <c r="G31" s="56">
        <v>0.028460648148148148</v>
      </c>
      <c r="H31" s="57">
        <f t="shared" si="1"/>
        <v>766.165107767385</v>
      </c>
      <c r="I31" s="53"/>
      <c r="J31" s="55">
        <f t="shared" si="2"/>
      </c>
      <c r="K31" s="56"/>
      <c r="L31" s="59">
        <f t="shared" si="3"/>
      </c>
      <c r="M31" s="54"/>
      <c r="N31" s="55">
        <f t="shared" si="4"/>
      </c>
      <c r="O31" s="56"/>
      <c r="P31" s="44">
        <f t="shared" si="5"/>
      </c>
      <c r="Q31" s="52">
        <f t="shared" si="6"/>
        <v>766.165107767385</v>
      </c>
      <c r="R31" s="52">
        <f t="shared" si="7"/>
        <v>766.165107767385</v>
      </c>
      <c r="S31" s="15">
        <f t="shared" si="8"/>
        <v>0</v>
      </c>
      <c r="T31" s="15">
        <f t="shared" si="9"/>
        <v>766.165107767385</v>
      </c>
      <c r="U31" s="15">
        <f t="shared" si="10"/>
        <v>0</v>
      </c>
      <c r="V31" s="15">
        <f t="shared" si="11"/>
        <v>0</v>
      </c>
      <c r="W31" s="15">
        <f t="shared" si="12"/>
        <v>0</v>
      </c>
      <c r="X31" s="15">
        <f t="shared" si="13"/>
        <v>0</v>
      </c>
      <c r="Y31" s="42"/>
    </row>
    <row r="32" spans="1:25" s="24" customFormat="1" ht="12.75" customHeight="1">
      <c r="A32" s="12">
        <v>28</v>
      </c>
      <c r="B32" s="88" t="s">
        <v>370</v>
      </c>
      <c r="C32" s="88" t="s">
        <v>226</v>
      </c>
      <c r="D32" s="62" t="s">
        <v>289</v>
      </c>
      <c r="E32" s="53"/>
      <c r="F32" s="55">
        <f t="shared" si="0"/>
      </c>
      <c r="G32" s="56">
        <v>0.02953703703703704</v>
      </c>
      <c r="H32" s="57">
        <f t="shared" si="1"/>
        <v>738.244514106583</v>
      </c>
      <c r="I32" s="53"/>
      <c r="J32" s="55">
        <f t="shared" si="2"/>
      </c>
      <c r="K32" s="56"/>
      <c r="L32" s="59">
        <f t="shared" si="3"/>
      </c>
      <c r="M32" s="54"/>
      <c r="N32" s="55">
        <f t="shared" si="4"/>
      </c>
      <c r="O32" s="56"/>
      <c r="P32" s="44">
        <f t="shared" si="5"/>
      </c>
      <c r="Q32" s="52">
        <f t="shared" si="6"/>
        <v>738.244514106583</v>
      </c>
      <c r="R32" s="52">
        <f t="shared" si="7"/>
        <v>738.244514106583</v>
      </c>
      <c r="S32" s="15">
        <f t="shared" si="8"/>
        <v>0</v>
      </c>
      <c r="T32" s="15">
        <f t="shared" si="9"/>
        <v>738.244514106583</v>
      </c>
      <c r="U32" s="15">
        <f t="shared" si="10"/>
        <v>0</v>
      </c>
      <c r="V32" s="15">
        <f t="shared" si="11"/>
        <v>0</v>
      </c>
      <c r="W32" s="15">
        <f t="shared" si="12"/>
        <v>0</v>
      </c>
      <c r="X32" s="15">
        <f t="shared" si="13"/>
        <v>0</v>
      </c>
      <c r="Y32" s="42"/>
    </row>
    <row r="33" spans="1:25" s="24" customFormat="1" ht="12.75" customHeight="1">
      <c r="A33" s="12">
        <v>29</v>
      </c>
      <c r="B33" s="88" t="s">
        <v>371</v>
      </c>
      <c r="C33" s="88" t="s">
        <v>376</v>
      </c>
      <c r="D33" s="62" t="s">
        <v>289</v>
      </c>
      <c r="E33" s="53"/>
      <c r="F33" s="55">
        <f t="shared" si="0"/>
      </c>
      <c r="G33" s="56">
        <v>0.03027777777777778</v>
      </c>
      <c r="H33" s="57">
        <f t="shared" si="1"/>
        <v>720.183486238532</v>
      </c>
      <c r="I33" s="53"/>
      <c r="J33" s="55">
        <f t="shared" si="2"/>
      </c>
      <c r="K33" s="56"/>
      <c r="L33" s="59">
        <f t="shared" si="3"/>
      </c>
      <c r="M33" s="54"/>
      <c r="N33" s="55">
        <f t="shared" si="4"/>
      </c>
      <c r="O33" s="56"/>
      <c r="P33" s="44">
        <f t="shared" si="5"/>
      </c>
      <c r="Q33" s="52">
        <f t="shared" si="6"/>
        <v>720.183486238532</v>
      </c>
      <c r="R33" s="52">
        <f t="shared" si="7"/>
        <v>720.183486238532</v>
      </c>
      <c r="S33" s="15">
        <f t="shared" si="8"/>
        <v>0</v>
      </c>
      <c r="T33" s="15">
        <f t="shared" si="9"/>
        <v>720.183486238532</v>
      </c>
      <c r="U33" s="15">
        <f t="shared" si="10"/>
        <v>0</v>
      </c>
      <c r="V33" s="15">
        <f t="shared" si="11"/>
        <v>0</v>
      </c>
      <c r="W33" s="15">
        <f t="shared" si="12"/>
        <v>0</v>
      </c>
      <c r="X33" s="15">
        <f t="shared" si="13"/>
        <v>0</v>
      </c>
      <c r="Y33" s="42"/>
    </row>
    <row r="34" spans="1:25" s="24" customFormat="1" ht="12.75" customHeight="1">
      <c r="A34" s="12">
        <v>30</v>
      </c>
      <c r="B34" s="88" t="s">
        <v>132</v>
      </c>
      <c r="C34" s="88" t="s">
        <v>377</v>
      </c>
      <c r="D34" s="62" t="s">
        <v>289</v>
      </c>
      <c r="E34" s="53"/>
      <c r="F34" s="55">
        <f t="shared" si="0"/>
      </c>
      <c r="G34" s="56">
        <v>0.030312499999999996</v>
      </c>
      <c r="H34" s="57">
        <f t="shared" si="1"/>
        <v>719.3585337915234</v>
      </c>
      <c r="I34" s="53"/>
      <c r="J34" s="55">
        <f t="shared" si="2"/>
      </c>
      <c r="K34" s="56"/>
      <c r="L34" s="59">
        <f t="shared" si="3"/>
      </c>
      <c r="M34" s="54"/>
      <c r="N34" s="55">
        <f t="shared" si="4"/>
      </c>
      <c r="O34" s="56"/>
      <c r="P34" s="44">
        <f t="shared" si="5"/>
      </c>
      <c r="Q34" s="52">
        <f t="shared" si="6"/>
        <v>719.3585337915234</v>
      </c>
      <c r="R34" s="52">
        <f t="shared" si="7"/>
        <v>719.3585337915234</v>
      </c>
      <c r="S34" s="15">
        <f t="shared" si="8"/>
        <v>0</v>
      </c>
      <c r="T34" s="15">
        <f t="shared" si="9"/>
        <v>719.3585337915234</v>
      </c>
      <c r="U34" s="15">
        <f t="shared" si="10"/>
        <v>0</v>
      </c>
      <c r="V34" s="15">
        <f t="shared" si="11"/>
        <v>0</v>
      </c>
      <c r="W34" s="15">
        <f t="shared" si="12"/>
        <v>0</v>
      </c>
      <c r="X34" s="15">
        <f t="shared" si="13"/>
        <v>0</v>
      </c>
      <c r="Y34" s="42"/>
    </row>
    <row r="35" spans="1:24" s="24" customFormat="1" ht="12.75" customHeight="1">
      <c r="A35" s="12">
        <v>31</v>
      </c>
      <c r="B35" s="13" t="s">
        <v>545</v>
      </c>
      <c r="C35" s="69" t="s">
        <v>229</v>
      </c>
      <c r="D35" s="70"/>
      <c r="E35" s="53"/>
      <c r="F35" s="55">
        <f t="shared" si="0"/>
      </c>
      <c r="G35" s="56"/>
      <c r="H35" s="57">
        <f t="shared" si="1"/>
      </c>
      <c r="I35" s="53"/>
      <c r="J35" s="55">
        <f t="shared" si="2"/>
      </c>
      <c r="K35" s="56"/>
      <c r="L35" s="59">
        <f t="shared" si="3"/>
      </c>
      <c r="M35" s="54">
        <v>0.031157407407407408</v>
      </c>
      <c r="N35" s="55">
        <f t="shared" si="4"/>
        <v>708.7667161961367</v>
      </c>
      <c r="O35" s="56"/>
      <c r="P35" s="44">
        <f t="shared" si="5"/>
      </c>
      <c r="Q35" s="52">
        <f t="shared" si="6"/>
        <v>708.7667161961367</v>
      </c>
      <c r="R35" s="52">
        <f t="shared" si="7"/>
        <v>708.7667161961367</v>
      </c>
      <c r="S35" s="15">
        <f t="shared" si="8"/>
        <v>0</v>
      </c>
      <c r="T35" s="15">
        <f t="shared" si="9"/>
        <v>0</v>
      </c>
      <c r="U35" s="15">
        <f t="shared" si="10"/>
        <v>0</v>
      </c>
      <c r="V35" s="15">
        <f t="shared" si="11"/>
        <v>0</v>
      </c>
      <c r="W35" s="15">
        <f t="shared" si="12"/>
        <v>708.7667161961367</v>
      </c>
      <c r="X35" s="15">
        <f t="shared" si="13"/>
        <v>0</v>
      </c>
    </row>
    <row r="36" spans="1:24" s="24" customFormat="1" ht="12.75" customHeight="1">
      <c r="A36" s="12">
        <v>32</v>
      </c>
      <c r="B36" s="13" t="s">
        <v>514</v>
      </c>
      <c r="C36" s="69" t="s">
        <v>726</v>
      </c>
      <c r="D36" s="70"/>
      <c r="E36" s="53"/>
      <c r="F36" s="55">
        <f t="shared" si="0"/>
      </c>
      <c r="G36" s="56"/>
      <c r="H36" s="57">
        <f t="shared" si="1"/>
      </c>
      <c r="I36" s="53"/>
      <c r="J36" s="55">
        <f t="shared" si="2"/>
      </c>
      <c r="K36" s="56"/>
      <c r="L36" s="59">
        <f t="shared" si="3"/>
      </c>
      <c r="M36" s="54">
        <v>0.03193287037037037</v>
      </c>
      <c r="N36" s="55">
        <f t="shared" si="4"/>
        <v>691.5549111997101</v>
      </c>
      <c r="O36" s="56"/>
      <c r="P36" s="44">
        <f t="shared" si="5"/>
      </c>
      <c r="Q36" s="52">
        <f t="shared" si="6"/>
        <v>691.5549111997101</v>
      </c>
      <c r="R36" s="52">
        <f t="shared" si="7"/>
        <v>691.5549111997101</v>
      </c>
      <c r="S36" s="15">
        <f t="shared" si="8"/>
        <v>0</v>
      </c>
      <c r="T36" s="15">
        <f t="shared" si="9"/>
        <v>0</v>
      </c>
      <c r="U36" s="15">
        <f t="shared" si="10"/>
        <v>0</v>
      </c>
      <c r="V36" s="15">
        <f t="shared" si="11"/>
        <v>0</v>
      </c>
      <c r="W36" s="15">
        <f t="shared" si="12"/>
        <v>691.5549111997101</v>
      </c>
      <c r="X36" s="15">
        <f t="shared" si="13"/>
        <v>0</v>
      </c>
    </row>
    <row r="37" spans="1:24" s="24" customFormat="1" ht="12.75" customHeight="1">
      <c r="A37" s="12">
        <v>33</v>
      </c>
      <c r="B37" s="13" t="s">
        <v>207</v>
      </c>
      <c r="C37" s="69" t="s">
        <v>564</v>
      </c>
      <c r="D37" s="70"/>
      <c r="E37" s="53"/>
      <c r="F37" s="55">
        <f t="shared" si="0"/>
      </c>
      <c r="G37" s="56"/>
      <c r="H37" s="57">
        <f t="shared" si="1"/>
      </c>
      <c r="I37" s="53"/>
      <c r="J37" s="55">
        <f t="shared" si="2"/>
      </c>
      <c r="K37" s="56"/>
      <c r="L37" s="59">
        <f t="shared" si="3"/>
      </c>
      <c r="M37" s="54">
        <v>0.03244212962962963</v>
      </c>
      <c r="N37" s="55">
        <f t="shared" si="4"/>
        <v>680.6992508027113</v>
      </c>
      <c r="O37" s="56"/>
      <c r="P37" s="44">
        <f t="shared" si="5"/>
      </c>
      <c r="Q37" s="52">
        <f t="shared" si="6"/>
        <v>680.6992508027113</v>
      </c>
      <c r="R37" s="52">
        <f t="shared" si="7"/>
        <v>680.6992508027113</v>
      </c>
      <c r="S37" s="15">
        <f t="shared" si="8"/>
        <v>0</v>
      </c>
      <c r="T37" s="15">
        <f t="shared" si="9"/>
        <v>0</v>
      </c>
      <c r="U37" s="15">
        <f t="shared" si="10"/>
        <v>0</v>
      </c>
      <c r="V37" s="15">
        <f t="shared" si="11"/>
        <v>0</v>
      </c>
      <c r="W37" s="15">
        <f t="shared" si="12"/>
        <v>680.6992508027113</v>
      </c>
      <c r="X37" s="15">
        <f t="shared" si="13"/>
        <v>0</v>
      </c>
    </row>
    <row r="38" spans="1:24" s="24" customFormat="1" ht="12.75" customHeight="1">
      <c r="A38" s="12">
        <v>34</v>
      </c>
      <c r="B38" s="13" t="s">
        <v>237</v>
      </c>
      <c r="C38" s="69" t="s">
        <v>727</v>
      </c>
      <c r="D38" s="70"/>
      <c r="E38" s="53"/>
      <c r="F38" s="55">
        <f t="shared" si="0"/>
      </c>
      <c r="G38" s="56"/>
      <c r="H38" s="57">
        <f t="shared" si="1"/>
      </c>
      <c r="I38" s="53"/>
      <c r="J38" s="55">
        <f t="shared" si="2"/>
      </c>
      <c r="K38" s="56"/>
      <c r="L38" s="59">
        <f t="shared" si="3"/>
      </c>
      <c r="M38" s="54">
        <v>0.03289351851851852</v>
      </c>
      <c r="N38" s="55">
        <f t="shared" si="4"/>
        <v>671.3581984517945</v>
      </c>
      <c r="O38" s="56"/>
      <c r="P38" s="44">
        <f t="shared" si="5"/>
      </c>
      <c r="Q38" s="52">
        <f t="shared" si="6"/>
        <v>671.3581984517945</v>
      </c>
      <c r="R38" s="52">
        <f t="shared" si="7"/>
        <v>671.3581984517945</v>
      </c>
      <c r="S38" s="15">
        <f t="shared" si="8"/>
        <v>0</v>
      </c>
      <c r="T38" s="15">
        <f t="shared" si="9"/>
        <v>0</v>
      </c>
      <c r="U38" s="15">
        <f t="shared" si="10"/>
        <v>0</v>
      </c>
      <c r="V38" s="15">
        <f t="shared" si="11"/>
        <v>0</v>
      </c>
      <c r="W38" s="15">
        <f t="shared" si="12"/>
        <v>671.3581984517945</v>
      </c>
      <c r="X38" s="15">
        <f t="shared" si="13"/>
        <v>0</v>
      </c>
    </row>
    <row r="39" spans="1:24" s="24" customFormat="1" ht="12.75" customHeight="1">
      <c r="A39" s="12">
        <v>35</v>
      </c>
      <c r="B39" s="13" t="s">
        <v>349</v>
      </c>
      <c r="C39" s="69" t="s">
        <v>714</v>
      </c>
      <c r="D39" s="70"/>
      <c r="E39" s="53"/>
      <c r="F39" s="55">
        <f t="shared" si="0"/>
      </c>
      <c r="G39" s="56"/>
      <c r="H39" s="57">
        <f t="shared" si="1"/>
      </c>
      <c r="I39" s="53"/>
      <c r="J39" s="55">
        <f t="shared" si="2"/>
      </c>
      <c r="K39" s="56"/>
      <c r="L39" s="59">
        <f t="shared" si="3"/>
      </c>
      <c r="M39" s="54">
        <v>0.03342592592592592</v>
      </c>
      <c r="N39" s="55">
        <f t="shared" si="4"/>
        <v>660.6648199445984</v>
      </c>
      <c r="O39" s="56"/>
      <c r="P39" s="44">
        <f t="shared" si="5"/>
      </c>
      <c r="Q39" s="52">
        <f t="shared" si="6"/>
        <v>660.6648199445984</v>
      </c>
      <c r="R39" s="52">
        <f t="shared" si="7"/>
        <v>660.6648199445984</v>
      </c>
      <c r="S39" s="15">
        <f t="shared" si="8"/>
        <v>0</v>
      </c>
      <c r="T39" s="15">
        <f t="shared" si="9"/>
        <v>0</v>
      </c>
      <c r="U39" s="15">
        <f t="shared" si="10"/>
        <v>0</v>
      </c>
      <c r="V39" s="15">
        <f t="shared" si="11"/>
        <v>0</v>
      </c>
      <c r="W39" s="15">
        <f t="shared" si="12"/>
        <v>660.6648199445984</v>
      </c>
      <c r="X39" s="15">
        <f t="shared" si="13"/>
        <v>0</v>
      </c>
    </row>
    <row r="40" spans="1:24" s="24" customFormat="1" ht="12.75" customHeight="1">
      <c r="A40" s="12">
        <v>36</v>
      </c>
      <c r="B40" s="13" t="s">
        <v>729</v>
      </c>
      <c r="C40" s="69" t="s">
        <v>728</v>
      </c>
      <c r="D40" s="70"/>
      <c r="E40" s="53"/>
      <c r="F40" s="55">
        <f t="shared" si="0"/>
      </c>
      <c r="G40" s="56"/>
      <c r="H40" s="57">
        <f t="shared" si="1"/>
      </c>
      <c r="I40" s="53"/>
      <c r="J40" s="55">
        <f t="shared" si="2"/>
      </c>
      <c r="K40" s="56"/>
      <c r="L40" s="59">
        <f t="shared" si="3"/>
      </c>
      <c r="M40" s="54">
        <v>0.033796296296296297</v>
      </c>
      <c r="N40" s="55">
        <f t="shared" si="4"/>
        <v>653.4246575342466</v>
      </c>
      <c r="O40" s="56"/>
      <c r="P40" s="44">
        <f t="shared" si="5"/>
      </c>
      <c r="Q40" s="52">
        <f t="shared" si="6"/>
        <v>653.4246575342466</v>
      </c>
      <c r="R40" s="52">
        <f t="shared" si="7"/>
        <v>653.4246575342466</v>
      </c>
      <c r="S40" s="15">
        <f t="shared" si="8"/>
        <v>0</v>
      </c>
      <c r="T40" s="15">
        <f t="shared" si="9"/>
        <v>0</v>
      </c>
      <c r="U40" s="15">
        <f t="shared" si="10"/>
        <v>0</v>
      </c>
      <c r="V40" s="15">
        <f t="shared" si="11"/>
        <v>0</v>
      </c>
      <c r="W40" s="15">
        <f t="shared" si="12"/>
        <v>653.4246575342466</v>
      </c>
      <c r="X40" s="15">
        <f t="shared" si="13"/>
        <v>0</v>
      </c>
    </row>
    <row r="41" spans="1:24" s="24" customFormat="1" ht="12.75" customHeight="1">
      <c r="A41" s="12">
        <v>37</v>
      </c>
      <c r="B41" s="13" t="s">
        <v>53</v>
      </c>
      <c r="C41" s="69" t="s">
        <v>540</v>
      </c>
      <c r="D41" s="70"/>
      <c r="E41" s="53"/>
      <c r="F41" s="55">
        <f t="shared" si="0"/>
      </c>
      <c r="G41" s="56"/>
      <c r="H41" s="57">
        <f t="shared" si="1"/>
      </c>
      <c r="I41" s="53">
        <v>0.03653935185185185</v>
      </c>
      <c r="J41" s="55">
        <f t="shared" si="2"/>
        <v>645.5495723788407</v>
      </c>
      <c r="K41" s="56"/>
      <c r="L41" s="59">
        <f t="shared" si="3"/>
      </c>
      <c r="M41" s="54"/>
      <c r="N41" s="55">
        <f t="shared" si="4"/>
      </c>
      <c r="O41" s="56"/>
      <c r="P41" s="44">
        <f t="shared" si="5"/>
      </c>
      <c r="Q41" s="52">
        <f t="shared" si="6"/>
        <v>645.5495723788407</v>
      </c>
      <c r="R41" s="52">
        <f t="shared" si="7"/>
        <v>645.5495723788407</v>
      </c>
      <c r="S41" s="15">
        <f t="shared" si="8"/>
        <v>0</v>
      </c>
      <c r="T41" s="15">
        <f t="shared" si="9"/>
        <v>0</v>
      </c>
      <c r="U41" s="15">
        <f t="shared" si="10"/>
        <v>645.5495723788407</v>
      </c>
      <c r="V41" s="15">
        <f t="shared" si="11"/>
        <v>0</v>
      </c>
      <c r="W41" s="15">
        <f t="shared" si="12"/>
        <v>0</v>
      </c>
      <c r="X41" s="15">
        <f t="shared" si="13"/>
        <v>0</v>
      </c>
    </row>
    <row r="42" spans="1:24" s="24" customFormat="1" ht="12.75" customHeight="1">
      <c r="A42" s="12">
        <v>38</v>
      </c>
      <c r="B42" s="13" t="s">
        <v>478</v>
      </c>
      <c r="C42" s="69" t="s">
        <v>730</v>
      </c>
      <c r="D42" s="70"/>
      <c r="E42" s="53"/>
      <c r="F42" s="55">
        <f t="shared" si="0"/>
      </c>
      <c r="G42" s="56"/>
      <c r="H42" s="57">
        <f t="shared" si="1"/>
      </c>
      <c r="I42" s="53"/>
      <c r="J42" s="55">
        <f t="shared" si="2"/>
      </c>
      <c r="K42" s="56"/>
      <c r="L42" s="59">
        <f t="shared" si="3"/>
      </c>
      <c r="M42" s="54">
        <v>0.03515046296296296</v>
      </c>
      <c r="N42" s="55">
        <f t="shared" si="4"/>
        <v>628.2515640434641</v>
      </c>
      <c r="O42" s="56"/>
      <c r="P42" s="44">
        <f t="shared" si="5"/>
      </c>
      <c r="Q42" s="52">
        <f t="shared" si="6"/>
        <v>628.2515640434641</v>
      </c>
      <c r="R42" s="52">
        <f t="shared" si="7"/>
        <v>628.2515640434641</v>
      </c>
      <c r="S42" s="15">
        <f t="shared" si="8"/>
        <v>0</v>
      </c>
      <c r="T42" s="15">
        <f t="shared" si="9"/>
        <v>0</v>
      </c>
      <c r="U42" s="15">
        <f t="shared" si="10"/>
        <v>0</v>
      </c>
      <c r="V42" s="15">
        <f t="shared" si="11"/>
        <v>0</v>
      </c>
      <c r="W42" s="15">
        <f t="shared" si="12"/>
        <v>628.2515640434641</v>
      </c>
      <c r="X42" s="15">
        <f t="shared" si="13"/>
        <v>0</v>
      </c>
    </row>
    <row r="43" spans="1:24" s="24" customFormat="1" ht="12.75" customHeight="1">
      <c r="A43" s="12">
        <v>39</v>
      </c>
      <c r="B43" s="13" t="s">
        <v>109</v>
      </c>
      <c r="C43" s="69" t="s">
        <v>731</v>
      </c>
      <c r="D43" s="70"/>
      <c r="E43" s="53"/>
      <c r="F43" s="55">
        <f t="shared" si="0"/>
      </c>
      <c r="G43" s="56"/>
      <c r="H43" s="57">
        <f t="shared" si="1"/>
      </c>
      <c r="I43" s="53"/>
      <c r="J43" s="55">
        <f t="shared" si="2"/>
      </c>
      <c r="K43" s="56"/>
      <c r="L43" s="59">
        <f t="shared" si="3"/>
      </c>
      <c r="M43" s="54">
        <v>0.03530092592592592</v>
      </c>
      <c r="N43" s="55">
        <f t="shared" si="4"/>
        <v>625.5737704918033</v>
      </c>
      <c r="O43" s="56"/>
      <c r="P43" s="44">
        <f t="shared" si="5"/>
      </c>
      <c r="Q43" s="52">
        <f t="shared" si="6"/>
        <v>625.5737704918033</v>
      </c>
      <c r="R43" s="52">
        <f t="shared" si="7"/>
        <v>625.5737704918033</v>
      </c>
      <c r="S43" s="15">
        <f t="shared" si="8"/>
        <v>0</v>
      </c>
      <c r="T43" s="15">
        <f t="shared" si="9"/>
        <v>0</v>
      </c>
      <c r="U43" s="15">
        <f t="shared" si="10"/>
        <v>0</v>
      </c>
      <c r="V43" s="15">
        <f t="shared" si="11"/>
        <v>0</v>
      </c>
      <c r="W43" s="15">
        <f t="shared" si="12"/>
        <v>625.5737704918033</v>
      </c>
      <c r="X43" s="15">
        <f t="shared" si="13"/>
        <v>0</v>
      </c>
    </row>
    <row r="44" spans="1:24" s="24" customFormat="1" ht="12.75" customHeight="1">
      <c r="A44" s="12">
        <v>40</v>
      </c>
      <c r="B44" s="13" t="s">
        <v>230</v>
      </c>
      <c r="C44" s="69" t="s">
        <v>732</v>
      </c>
      <c r="D44" s="70"/>
      <c r="E44" s="53"/>
      <c r="F44" s="55">
        <f t="shared" si="0"/>
      </c>
      <c r="G44" s="56"/>
      <c r="H44" s="57">
        <f t="shared" si="1"/>
      </c>
      <c r="I44" s="53"/>
      <c r="J44" s="55">
        <f t="shared" si="2"/>
      </c>
      <c r="K44" s="56"/>
      <c r="L44" s="59">
        <f t="shared" si="3"/>
      </c>
      <c r="M44" s="54">
        <v>0.038252314814814815</v>
      </c>
      <c r="N44" s="55">
        <f t="shared" si="4"/>
        <v>577.3071104387292</v>
      </c>
      <c r="O44" s="56"/>
      <c r="P44" s="44">
        <f t="shared" si="5"/>
      </c>
      <c r="Q44" s="52">
        <f t="shared" si="6"/>
        <v>577.3071104387292</v>
      </c>
      <c r="R44" s="52">
        <f t="shared" si="7"/>
        <v>577.3071104387292</v>
      </c>
      <c r="S44" s="15">
        <f t="shared" si="8"/>
        <v>0</v>
      </c>
      <c r="T44" s="15">
        <f t="shared" si="9"/>
        <v>0</v>
      </c>
      <c r="U44" s="15">
        <f t="shared" si="10"/>
        <v>0</v>
      </c>
      <c r="V44" s="15">
        <f t="shared" si="11"/>
        <v>0</v>
      </c>
      <c r="W44" s="15">
        <f t="shared" si="12"/>
        <v>577.3071104387292</v>
      </c>
      <c r="X44" s="15">
        <f t="shared" si="13"/>
        <v>0</v>
      </c>
    </row>
    <row r="45" spans="1:24" s="24" customFormat="1" ht="12.75" customHeight="1">
      <c r="A45" s="12">
        <v>41</v>
      </c>
      <c r="B45" s="13" t="s">
        <v>103</v>
      </c>
      <c r="C45" s="69" t="s">
        <v>627</v>
      </c>
      <c r="D45" s="70" t="s">
        <v>628</v>
      </c>
      <c r="E45" s="53"/>
      <c r="F45" s="55">
        <f t="shared" si="0"/>
      </c>
      <c r="G45" s="56"/>
      <c r="H45" s="57">
        <f t="shared" si="1"/>
      </c>
      <c r="I45" s="53"/>
      <c r="J45" s="55">
        <f t="shared" si="2"/>
      </c>
      <c r="K45" s="56"/>
      <c r="L45" s="59">
        <f t="shared" si="3"/>
      </c>
      <c r="M45" s="54"/>
      <c r="N45" s="55">
        <f t="shared" si="4"/>
      </c>
      <c r="O45" s="98">
        <v>0.08819444444444445</v>
      </c>
      <c r="P45" s="44">
        <f t="shared" si="5"/>
        <v>243.83202099737528</v>
      </c>
      <c r="Q45" s="52">
        <f t="shared" si="6"/>
        <v>243.83202099737528</v>
      </c>
      <c r="R45" s="52">
        <f t="shared" si="7"/>
        <v>243.83202099737528</v>
      </c>
      <c r="S45" s="15">
        <f t="shared" si="8"/>
        <v>0</v>
      </c>
      <c r="T45" s="15">
        <f t="shared" si="9"/>
        <v>0</v>
      </c>
      <c r="U45" s="15">
        <f t="shared" si="10"/>
        <v>0</v>
      </c>
      <c r="V45" s="15">
        <f t="shared" si="11"/>
        <v>0</v>
      </c>
      <c r="W45" s="15">
        <f t="shared" si="12"/>
        <v>0</v>
      </c>
      <c r="X45" s="15">
        <f t="shared" si="13"/>
        <v>243.83202099737528</v>
      </c>
    </row>
    <row r="46" spans="1:24" s="24" customFormat="1" ht="12.75" customHeight="1">
      <c r="A46" s="12">
        <v>42</v>
      </c>
      <c r="B46" s="13"/>
      <c r="C46" s="69"/>
      <c r="D46" s="70"/>
      <c r="E46" s="53"/>
      <c r="F46" s="55">
        <f aca="true" t="shared" si="14" ref="F46:F69">IF(E46="","",E$2/(E46)*$T$3)</f>
      </c>
      <c r="G46" s="56"/>
      <c r="H46" s="57">
        <f aca="true" t="shared" si="15" ref="H46:H69">IF(G46="","",G$2/(G46)*$T$3)</f>
      </c>
      <c r="I46" s="53"/>
      <c r="J46" s="55">
        <f aca="true" t="shared" si="16" ref="J46:J69">IF(I46="","",I$2/(I46)*$T$3)</f>
      </c>
      <c r="K46" s="56"/>
      <c r="L46" s="59">
        <f aca="true" t="shared" si="17" ref="L46:L69">IF(K46="","",K$2/(K46)*$T$3)</f>
      </c>
      <c r="M46" s="54"/>
      <c r="N46" s="55">
        <f aca="true" t="shared" si="18" ref="N46:N69">IF(M46="","",M$2/(M46)*$T$3)</f>
      </c>
      <c r="O46" s="56"/>
      <c r="P46" s="44">
        <f aca="true" t="shared" si="19" ref="P46:P69">IF(O46="","",O$2/(O46)*$T$3)</f>
      </c>
      <c r="Q46" s="52">
        <f aca="true" t="shared" si="20" ref="Q46:Q69">IF(B46="","",SUM(F46,H46,J46,L46,N46,P46))</f>
      </c>
      <c r="R46" s="52">
        <f aca="true" t="shared" si="21" ref="R46:R69">IF(Q46="","",IF(COUNT(S46:X46)&lt;$T$2,Q46,IF(COUNT(S46:X46)=$T$2,Q46-MIN(S46:X46),Q46-MIN(S46:X46)-SMALL(S46:X46,2)-SMALL(S46:X46,3))))</f>
      </c>
      <c r="S46" s="15">
        <f aca="true" t="shared" si="22" ref="S46:S68">IF(F46="",0,F46)</f>
        <v>0</v>
      </c>
      <c r="T46" s="15">
        <f aca="true" t="shared" si="23" ref="T46:T68">IF(H46="",0,H46)</f>
        <v>0</v>
      </c>
      <c r="U46" s="15">
        <f aca="true" t="shared" si="24" ref="U46:U68">IF(J46="",0,J46)</f>
        <v>0</v>
      </c>
      <c r="V46" s="15">
        <f aca="true" t="shared" si="25" ref="V46:V68">IF(L46="",0,L46)</f>
        <v>0</v>
      </c>
      <c r="W46" s="15">
        <f aca="true" t="shared" si="26" ref="W46:W68">IF(N46="",0,N46)</f>
        <v>0</v>
      </c>
      <c r="X46" s="15">
        <f aca="true" t="shared" si="27" ref="X46:X69">IF(P46="",0,P46)</f>
        <v>0</v>
      </c>
    </row>
    <row r="47" spans="1:24" s="24" customFormat="1" ht="12.75" customHeight="1">
      <c r="A47" s="12">
        <v>43</v>
      </c>
      <c r="B47" s="13"/>
      <c r="C47" s="69"/>
      <c r="D47" s="70"/>
      <c r="E47" s="53"/>
      <c r="F47" s="55">
        <f t="shared" si="14"/>
      </c>
      <c r="G47" s="56"/>
      <c r="H47" s="57">
        <f t="shared" si="15"/>
      </c>
      <c r="I47" s="53"/>
      <c r="J47" s="55">
        <f t="shared" si="16"/>
      </c>
      <c r="K47" s="56"/>
      <c r="L47" s="59">
        <f t="shared" si="17"/>
      </c>
      <c r="M47" s="54"/>
      <c r="N47" s="55">
        <f t="shared" si="18"/>
      </c>
      <c r="O47" s="56"/>
      <c r="P47" s="44">
        <f t="shared" si="19"/>
      </c>
      <c r="Q47" s="52">
        <f t="shared" si="20"/>
      </c>
      <c r="R47" s="52">
        <f t="shared" si="21"/>
      </c>
      <c r="S47" s="15">
        <f t="shared" si="22"/>
        <v>0</v>
      </c>
      <c r="T47" s="15">
        <f t="shared" si="23"/>
        <v>0</v>
      </c>
      <c r="U47" s="15">
        <f t="shared" si="24"/>
        <v>0</v>
      </c>
      <c r="V47" s="15">
        <f t="shared" si="25"/>
        <v>0</v>
      </c>
      <c r="W47" s="15">
        <f t="shared" si="26"/>
        <v>0</v>
      </c>
      <c r="X47" s="15">
        <f t="shared" si="27"/>
        <v>0</v>
      </c>
    </row>
    <row r="48" spans="1:24" s="24" customFormat="1" ht="12.75" customHeight="1">
      <c r="A48" s="12">
        <v>44</v>
      </c>
      <c r="B48" s="13"/>
      <c r="C48" s="69"/>
      <c r="D48" s="70"/>
      <c r="E48" s="53"/>
      <c r="F48" s="55">
        <f t="shared" si="14"/>
      </c>
      <c r="G48" s="56"/>
      <c r="H48" s="57">
        <f t="shared" si="15"/>
      </c>
      <c r="I48" s="53"/>
      <c r="J48" s="55">
        <f t="shared" si="16"/>
      </c>
      <c r="K48" s="56"/>
      <c r="L48" s="59">
        <f t="shared" si="17"/>
      </c>
      <c r="M48" s="54"/>
      <c r="N48" s="55">
        <f t="shared" si="18"/>
      </c>
      <c r="O48" s="56"/>
      <c r="P48" s="44">
        <f t="shared" si="19"/>
      </c>
      <c r="Q48" s="52">
        <f t="shared" si="20"/>
      </c>
      <c r="R48" s="52">
        <f t="shared" si="21"/>
      </c>
      <c r="S48" s="15">
        <f t="shared" si="22"/>
        <v>0</v>
      </c>
      <c r="T48" s="15">
        <f t="shared" si="23"/>
        <v>0</v>
      </c>
      <c r="U48" s="15">
        <f t="shared" si="24"/>
        <v>0</v>
      </c>
      <c r="V48" s="15">
        <f t="shared" si="25"/>
        <v>0</v>
      </c>
      <c r="W48" s="15">
        <f t="shared" si="26"/>
        <v>0</v>
      </c>
      <c r="X48" s="15">
        <f t="shared" si="27"/>
        <v>0</v>
      </c>
    </row>
    <row r="49" spans="1:24" s="24" customFormat="1" ht="12.75" customHeight="1">
      <c r="A49" s="12">
        <v>45</v>
      </c>
      <c r="B49" s="13"/>
      <c r="C49" s="69"/>
      <c r="D49" s="70"/>
      <c r="E49" s="53"/>
      <c r="F49" s="55">
        <f t="shared" si="14"/>
      </c>
      <c r="G49" s="56"/>
      <c r="H49" s="57">
        <f t="shared" si="15"/>
      </c>
      <c r="I49" s="53"/>
      <c r="J49" s="55">
        <f t="shared" si="16"/>
      </c>
      <c r="K49" s="56"/>
      <c r="L49" s="59">
        <f t="shared" si="17"/>
      </c>
      <c r="M49" s="54"/>
      <c r="N49" s="55">
        <f t="shared" si="18"/>
      </c>
      <c r="O49" s="56"/>
      <c r="P49" s="44">
        <f t="shared" si="19"/>
      </c>
      <c r="Q49" s="52">
        <f t="shared" si="20"/>
      </c>
      <c r="R49" s="52">
        <f t="shared" si="21"/>
      </c>
      <c r="S49" s="15">
        <f t="shared" si="22"/>
        <v>0</v>
      </c>
      <c r="T49" s="15">
        <f t="shared" si="23"/>
        <v>0</v>
      </c>
      <c r="U49" s="15">
        <f t="shared" si="24"/>
        <v>0</v>
      </c>
      <c r="V49" s="15">
        <f t="shared" si="25"/>
        <v>0</v>
      </c>
      <c r="W49" s="15">
        <f t="shared" si="26"/>
        <v>0</v>
      </c>
      <c r="X49" s="15">
        <f t="shared" si="27"/>
        <v>0</v>
      </c>
    </row>
    <row r="50" spans="1:24" s="24" customFormat="1" ht="12.75" customHeight="1">
      <c r="A50" s="12">
        <v>46</v>
      </c>
      <c r="B50" s="13"/>
      <c r="C50" s="14"/>
      <c r="D50" s="28"/>
      <c r="E50" s="53"/>
      <c r="F50" s="55">
        <f t="shared" si="14"/>
      </c>
      <c r="G50" s="56"/>
      <c r="H50" s="57">
        <f t="shared" si="15"/>
      </c>
      <c r="I50" s="53"/>
      <c r="J50" s="55">
        <f t="shared" si="16"/>
      </c>
      <c r="K50" s="56"/>
      <c r="L50" s="59">
        <f t="shared" si="17"/>
      </c>
      <c r="M50" s="54"/>
      <c r="N50" s="55">
        <f t="shared" si="18"/>
      </c>
      <c r="O50" s="56"/>
      <c r="P50" s="44">
        <f t="shared" si="19"/>
      </c>
      <c r="Q50" s="52">
        <f t="shared" si="20"/>
      </c>
      <c r="R50" s="52">
        <f t="shared" si="21"/>
      </c>
      <c r="S50" s="15">
        <f t="shared" si="22"/>
        <v>0</v>
      </c>
      <c r="T50" s="15">
        <f t="shared" si="23"/>
        <v>0</v>
      </c>
      <c r="U50" s="15">
        <f t="shared" si="24"/>
        <v>0</v>
      </c>
      <c r="V50" s="15">
        <f t="shared" si="25"/>
        <v>0</v>
      </c>
      <c r="W50" s="15">
        <f t="shared" si="26"/>
        <v>0</v>
      </c>
      <c r="X50" s="15">
        <f t="shared" si="27"/>
        <v>0</v>
      </c>
    </row>
    <row r="51" spans="1:24" s="24" customFormat="1" ht="12.75" customHeight="1">
      <c r="A51" s="12">
        <v>47</v>
      </c>
      <c r="B51" s="13"/>
      <c r="C51" s="14"/>
      <c r="D51" s="28"/>
      <c r="E51" s="53"/>
      <c r="F51" s="55">
        <f t="shared" si="14"/>
      </c>
      <c r="G51" s="56"/>
      <c r="H51" s="57">
        <f t="shared" si="15"/>
      </c>
      <c r="I51" s="53"/>
      <c r="J51" s="55">
        <f t="shared" si="16"/>
      </c>
      <c r="K51" s="56"/>
      <c r="L51" s="59">
        <f t="shared" si="17"/>
      </c>
      <c r="M51" s="54"/>
      <c r="N51" s="55">
        <f t="shared" si="18"/>
      </c>
      <c r="O51" s="56"/>
      <c r="P51" s="44">
        <f t="shared" si="19"/>
      </c>
      <c r="Q51" s="52">
        <f t="shared" si="20"/>
      </c>
      <c r="R51" s="52">
        <f t="shared" si="21"/>
      </c>
      <c r="S51" s="15">
        <f t="shared" si="22"/>
        <v>0</v>
      </c>
      <c r="T51" s="15">
        <f t="shared" si="23"/>
        <v>0</v>
      </c>
      <c r="U51" s="15">
        <f t="shared" si="24"/>
        <v>0</v>
      </c>
      <c r="V51" s="15">
        <f t="shared" si="25"/>
        <v>0</v>
      </c>
      <c r="W51" s="15">
        <f t="shared" si="26"/>
        <v>0</v>
      </c>
      <c r="X51" s="15">
        <f t="shared" si="27"/>
        <v>0</v>
      </c>
    </row>
    <row r="52" spans="1:24" s="24" customFormat="1" ht="12.75" customHeight="1">
      <c r="A52" s="12">
        <v>48</v>
      </c>
      <c r="B52" s="13"/>
      <c r="C52" s="14"/>
      <c r="D52" s="28"/>
      <c r="E52" s="53"/>
      <c r="F52" s="55">
        <f t="shared" si="14"/>
      </c>
      <c r="G52" s="56"/>
      <c r="H52" s="57">
        <f t="shared" si="15"/>
      </c>
      <c r="I52" s="53"/>
      <c r="J52" s="55">
        <f t="shared" si="16"/>
      </c>
      <c r="K52" s="56"/>
      <c r="L52" s="59">
        <f t="shared" si="17"/>
      </c>
      <c r="M52" s="54"/>
      <c r="N52" s="55">
        <f t="shared" si="18"/>
      </c>
      <c r="O52" s="56"/>
      <c r="P52" s="44">
        <f t="shared" si="19"/>
      </c>
      <c r="Q52" s="52">
        <f t="shared" si="20"/>
      </c>
      <c r="R52" s="52">
        <f t="shared" si="21"/>
      </c>
      <c r="S52" s="15">
        <f t="shared" si="22"/>
        <v>0</v>
      </c>
      <c r="T52" s="15">
        <f t="shared" si="23"/>
        <v>0</v>
      </c>
      <c r="U52" s="15">
        <f t="shared" si="24"/>
        <v>0</v>
      </c>
      <c r="V52" s="15">
        <f t="shared" si="25"/>
        <v>0</v>
      </c>
      <c r="W52" s="15">
        <f t="shared" si="26"/>
        <v>0</v>
      </c>
      <c r="X52" s="15">
        <f t="shared" si="27"/>
        <v>0</v>
      </c>
    </row>
    <row r="53" spans="1:24" s="24" customFormat="1" ht="12.75" customHeight="1">
      <c r="A53" s="12">
        <v>49</v>
      </c>
      <c r="B53" s="13"/>
      <c r="C53" s="14"/>
      <c r="D53" s="28"/>
      <c r="E53" s="53"/>
      <c r="F53" s="55">
        <f t="shared" si="14"/>
      </c>
      <c r="G53" s="56"/>
      <c r="H53" s="57">
        <f t="shared" si="15"/>
      </c>
      <c r="I53" s="53"/>
      <c r="J53" s="55">
        <f t="shared" si="16"/>
      </c>
      <c r="K53" s="56"/>
      <c r="L53" s="59">
        <f t="shared" si="17"/>
      </c>
      <c r="M53" s="54"/>
      <c r="N53" s="55">
        <f t="shared" si="18"/>
      </c>
      <c r="O53" s="56"/>
      <c r="P53" s="44">
        <f t="shared" si="19"/>
      </c>
      <c r="Q53" s="52">
        <f t="shared" si="20"/>
      </c>
      <c r="R53" s="52">
        <f t="shared" si="21"/>
      </c>
      <c r="S53" s="15">
        <f t="shared" si="22"/>
        <v>0</v>
      </c>
      <c r="T53" s="15">
        <f t="shared" si="23"/>
        <v>0</v>
      </c>
      <c r="U53" s="15">
        <f t="shared" si="24"/>
        <v>0</v>
      </c>
      <c r="V53" s="15">
        <f t="shared" si="25"/>
        <v>0</v>
      </c>
      <c r="W53" s="15">
        <f t="shared" si="26"/>
        <v>0</v>
      </c>
      <c r="X53" s="15">
        <f t="shared" si="27"/>
        <v>0</v>
      </c>
    </row>
    <row r="54" spans="1:24" s="24" customFormat="1" ht="12.75" customHeight="1">
      <c r="A54" s="12">
        <v>50</v>
      </c>
      <c r="B54" s="13"/>
      <c r="C54" s="14"/>
      <c r="D54" s="28"/>
      <c r="E54" s="53"/>
      <c r="F54" s="55">
        <f t="shared" si="14"/>
      </c>
      <c r="G54" s="56"/>
      <c r="H54" s="57">
        <f t="shared" si="15"/>
      </c>
      <c r="I54" s="53"/>
      <c r="J54" s="55">
        <f t="shared" si="16"/>
      </c>
      <c r="K54" s="56"/>
      <c r="L54" s="59">
        <f t="shared" si="17"/>
      </c>
      <c r="M54" s="54"/>
      <c r="N54" s="55">
        <f t="shared" si="18"/>
      </c>
      <c r="O54" s="56"/>
      <c r="P54" s="44">
        <f t="shared" si="19"/>
      </c>
      <c r="Q54" s="52">
        <f t="shared" si="20"/>
      </c>
      <c r="R54" s="52">
        <f t="shared" si="21"/>
      </c>
      <c r="S54" s="15">
        <f t="shared" si="22"/>
        <v>0</v>
      </c>
      <c r="T54" s="15">
        <f t="shared" si="23"/>
        <v>0</v>
      </c>
      <c r="U54" s="15">
        <f t="shared" si="24"/>
        <v>0</v>
      </c>
      <c r="V54" s="15">
        <f t="shared" si="25"/>
        <v>0</v>
      </c>
      <c r="W54" s="15">
        <f t="shared" si="26"/>
        <v>0</v>
      </c>
      <c r="X54" s="15">
        <f t="shared" si="27"/>
        <v>0</v>
      </c>
    </row>
    <row r="55" spans="1:24" s="24" customFormat="1" ht="12.75" customHeight="1">
      <c r="A55" s="12">
        <v>51</v>
      </c>
      <c r="B55" s="13"/>
      <c r="C55" s="14"/>
      <c r="D55" s="28"/>
      <c r="E55" s="53"/>
      <c r="F55" s="55">
        <f t="shared" si="14"/>
      </c>
      <c r="G55" s="56"/>
      <c r="H55" s="57">
        <f t="shared" si="15"/>
      </c>
      <c r="I55" s="53"/>
      <c r="J55" s="55">
        <f t="shared" si="16"/>
      </c>
      <c r="K55" s="56"/>
      <c r="L55" s="59">
        <f t="shared" si="17"/>
      </c>
      <c r="M55" s="54"/>
      <c r="N55" s="55">
        <f t="shared" si="18"/>
      </c>
      <c r="O55" s="56"/>
      <c r="P55" s="44">
        <f t="shared" si="19"/>
      </c>
      <c r="Q55" s="52">
        <f t="shared" si="20"/>
      </c>
      <c r="R55" s="52">
        <f t="shared" si="21"/>
      </c>
      <c r="S55" s="15">
        <f t="shared" si="22"/>
        <v>0</v>
      </c>
      <c r="T55" s="15">
        <f t="shared" si="23"/>
        <v>0</v>
      </c>
      <c r="U55" s="15">
        <f t="shared" si="24"/>
        <v>0</v>
      </c>
      <c r="V55" s="15">
        <f t="shared" si="25"/>
        <v>0</v>
      </c>
      <c r="W55" s="15">
        <f t="shared" si="26"/>
        <v>0</v>
      </c>
      <c r="X55" s="15">
        <f t="shared" si="27"/>
        <v>0</v>
      </c>
    </row>
    <row r="56" spans="1:24" s="24" customFormat="1" ht="12.75" customHeight="1">
      <c r="A56" s="12">
        <v>52</v>
      </c>
      <c r="B56" s="13"/>
      <c r="C56" s="14"/>
      <c r="D56" s="28"/>
      <c r="E56" s="53"/>
      <c r="F56" s="55">
        <f t="shared" si="14"/>
      </c>
      <c r="G56" s="56"/>
      <c r="H56" s="57">
        <f t="shared" si="15"/>
      </c>
      <c r="I56" s="53"/>
      <c r="J56" s="55">
        <f t="shared" si="16"/>
      </c>
      <c r="K56" s="56"/>
      <c r="L56" s="59">
        <f t="shared" si="17"/>
      </c>
      <c r="M56" s="54"/>
      <c r="N56" s="55">
        <f t="shared" si="18"/>
      </c>
      <c r="O56" s="56"/>
      <c r="P56" s="44">
        <f t="shared" si="19"/>
      </c>
      <c r="Q56" s="52">
        <f t="shared" si="20"/>
      </c>
      <c r="R56" s="52">
        <f t="shared" si="21"/>
      </c>
      <c r="S56" s="15">
        <f t="shared" si="22"/>
        <v>0</v>
      </c>
      <c r="T56" s="15">
        <f t="shared" si="23"/>
        <v>0</v>
      </c>
      <c r="U56" s="15">
        <f t="shared" si="24"/>
        <v>0</v>
      </c>
      <c r="V56" s="15">
        <f t="shared" si="25"/>
        <v>0</v>
      </c>
      <c r="W56" s="15">
        <f t="shared" si="26"/>
        <v>0</v>
      </c>
      <c r="X56" s="15">
        <f t="shared" si="27"/>
        <v>0</v>
      </c>
    </row>
    <row r="57" spans="1:24" s="24" customFormat="1" ht="12.75" customHeight="1">
      <c r="A57" s="12">
        <v>53</v>
      </c>
      <c r="B57" s="13"/>
      <c r="C57" s="14"/>
      <c r="D57" s="28"/>
      <c r="E57" s="53"/>
      <c r="F57" s="55">
        <f t="shared" si="14"/>
      </c>
      <c r="G57" s="56"/>
      <c r="H57" s="57">
        <f t="shared" si="15"/>
      </c>
      <c r="I57" s="53"/>
      <c r="J57" s="55">
        <f t="shared" si="16"/>
      </c>
      <c r="K57" s="56"/>
      <c r="L57" s="59">
        <f t="shared" si="17"/>
      </c>
      <c r="M57" s="54"/>
      <c r="N57" s="55">
        <f t="shared" si="18"/>
      </c>
      <c r="O57" s="56"/>
      <c r="P57" s="44">
        <f t="shared" si="19"/>
      </c>
      <c r="Q57" s="52">
        <f t="shared" si="20"/>
      </c>
      <c r="R57" s="52">
        <f t="shared" si="21"/>
      </c>
      <c r="S57" s="15">
        <f t="shared" si="22"/>
        <v>0</v>
      </c>
      <c r="T57" s="15">
        <f t="shared" si="23"/>
        <v>0</v>
      </c>
      <c r="U57" s="15">
        <f t="shared" si="24"/>
        <v>0</v>
      </c>
      <c r="V57" s="15">
        <f t="shared" si="25"/>
        <v>0</v>
      </c>
      <c r="W57" s="15">
        <f t="shared" si="26"/>
        <v>0</v>
      </c>
      <c r="X57" s="15">
        <f t="shared" si="27"/>
        <v>0</v>
      </c>
    </row>
    <row r="58" spans="1:24" s="24" customFormat="1" ht="12.75" customHeight="1">
      <c r="A58" s="12">
        <v>54</v>
      </c>
      <c r="B58" s="13"/>
      <c r="C58" s="14"/>
      <c r="D58" s="28"/>
      <c r="E58" s="53"/>
      <c r="F58" s="55">
        <f t="shared" si="14"/>
      </c>
      <c r="G58" s="56"/>
      <c r="H58" s="57">
        <f t="shared" si="15"/>
      </c>
      <c r="I58" s="53"/>
      <c r="J58" s="55">
        <f t="shared" si="16"/>
      </c>
      <c r="K58" s="56"/>
      <c r="L58" s="59">
        <f t="shared" si="17"/>
      </c>
      <c r="M58" s="54"/>
      <c r="N58" s="55">
        <f t="shared" si="18"/>
      </c>
      <c r="O58" s="56"/>
      <c r="P58" s="44">
        <f t="shared" si="19"/>
      </c>
      <c r="Q58" s="52">
        <f t="shared" si="20"/>
      </c>
      <c r="R58" s="52">
        <f t="shared" si="21"/>
      </c>
      <c r="S58" s="15">
        <f t="shared" si="22"/>
        <v>0</v>
      </c>
      <c r="T58" s="15">
        <f t="shared" si="23"/>
        <v>0</v>
      </c>
      <c r="U58" s="15">
        <f t="shared" si="24"/>
        <v>0</v>
      </c>
      <c r="V58" s="15">
        <f t="shared" si="25"/>
        <v>0</v>
      </c>
      <c r="W58" s="15">
        <f t="shared" si="26"/>
        <v>0</v>
      </c>
      <c r="X58" s="15">
        <f t="shared" si="27"/>
        <v>0</v>
      </c>
    </row>
    <row r="59" spans="1:24" s="24" customFormat="1" ht="12.75" customHeight="1">
      <c r="A59" s="12">
        <v>55</v>
      </c>
      <c r="B59" s="13"/>
      <c r="C59" s="14"/>
      <c r="D59" s="28"/>
      <c r="E59" s="53"/>
      <c r="F59" s="55">
        <f t="shared" si="14"/>
      </c>
      <c r="G59" s="56"/>
      <c r="H59" s="57">
        <f t="shared" si="15"/>
      </c>
      <c r="I59" s="53"/>
      <c r="J59" s="55">
        <f t="shared" si="16"/>
      </c>
      <c r="K59" s="56"/>
      <c r="L59" s="59">
        <f t="shared" si="17"/>
      </c>
      <c r="M59" s="54"/>
      <c r="N59" s="55">
        <f t="shared" si="18"/>
      </c>
      <c r="O59" s="56"/>
      <c r="P59" s="44">
        <f t="shared" si="19"/>
      </c>
      <c r="Q59" s="52">
        <f t="shared" si="20"/>
      </c>
      <c r="R59" s="52">
        <f t="shared" si="21"/>
      </c>
      <c r="S59" s="15">
        <f t="shared" si="22"/>
        <v>0</v>
      </c>
      <c r="T59" s="15">
        <f t="shared" si="23"/>
        <v>0</v>
      </c>
      <c r="U59" s="15">
        <f t="shared" si="24"/>
        <v>0</v>
      </c>
      <c r="V59" s="15">
        <f t="shared" si="25"/>
        <v>0</v>
      </c>
      <c r="W59" s="15">
        <f t="shared" si="26"/>
        <v>0</v>
      </c>
      <c r="X59" s="15">
        <f t="shared" si="27"/>
        <v>0</v>
      </c>
    </row>
    <row r="60" spans="1:24" s="24" customFormat="1" ht="12.75" customHeight="1">
      <c r="A60" s="12">
        <v>56</v>
      </c>
      <c r="B60" s="13"/>
      <c r="C60" s="14"/>
      <c r="D60" s="28"/>
      <c r="E60" s="53"/>
      <c r="F60" s="55">
        <f t="shared" si="14"/>
      </c>
      <c r="G60" s="56"/>
      <c r="H60" s="57">
        <f t="shared" si="15"/>
      </c>
      <c r="I60" s="53"/>
      <c r="J60" s="55">
        <f t="shared" si="16"/>
      </c>
      <c r="K60" s="56"/>
      <c r="L60" s="59">
        <f t="shared" si="17"/>
      </c>
      <c r="M60" s="54"/>
      <c r="N60" s="55">
        <f t="shared" si="18"/>
      </c>
      <c r="O60" s="56"/>
      <c r="P60" s="44">
        <f t="shared" si="19"/>
      </c>
      <c r="Q60" s="52">
        <f t="shared" si="20"/>
      </c>
      <c r="R60" s="52">
        <f t="shared" si="21"/>
      </c>
      <c r="S60" s="15">
        <f t="shared" si="22"/>
        <v>0</v>
      </c>
      <c r="T60" s="15">
        <f t="shared" si="23"/>
        <v>0</v>
      </c>
      <c r="U60" s="15">
        <f t="shared" si="24"/>
        <v>0</v>
      </c>
      <c r="V60" s="15">
        <f t="shared" si="25"/>
        <v>0</v>
      </c>
      <c r="W60" s="15">
        <f t="shared" si="26"/>
        <v>0</v>
      </c>
      <c r="X60" s="15">
        <f t="shared" si="27"/>
        <v>0</v>
      </c>
    </row>
    <row r="61" spans="1:24" s="24" customFormat="1" ht="12.75" customHeight="1">
      <c r="A61" s="12">
        <v>57</v>
      </c>
      <c r="B61" s="13"/>
      <c r="C61" s="14"/>
      <c r="D61" s="28"/>
      <c r="E61" s="53"/>
      <c r="F61" s="55">
        <f t="shared" si="14"/>
      </c>
      <c r="G61" s="56"/>
      <c r="H61" s="57">
        <f t="shared" si="15"/>
      </c>
      <c r="I61" s="53"/>
      <c r="J61" s="55">
        <f t="shared" si="16"/>
      </c>
      <c r="K61" s="56"/>
      <c r="L61" s="59">
        <f t="shared" si="17"/>
      </c>
      <c r="M61" s="54"/>
      <c r="N61" s="55">
        <f t="shared" si="18"/>
      </c>
      <c r="O61" s="56"/>
      <c r="P61" s="44">
        <f t="shared" si="19"/>
      </c>
      <c r="Q61" s="52">
        <f t="shared" si="20"/>
      </c>
      <c r="R61" s="52">
        <f t="shared" si="21"/>
      </c>
      <c r="S61" s="15">
        <f t="shared" si="22"/>
        <v>0</v>
      </c>
      <c r="T61" s="15">
        <f t="shared" si="23"/>
        <v>0</v>
      </c>
      <c r="U61" s="15">
        <f t="shared" si="24"/>
        <v>0</v>
      </c>
      <c r="V61" s="15">
        <f t="shared" si="25"/>
        <v>0</v>
      </c>
      <c r="W61" s="15">
        <f t="shared" si="26"/>
        <v>0</v>
      </c>
      <c r="X61" s="15">
        <f t="shared" si="27"/>
        <v>0</v>
      </c>
    </row>
    <row r="62" spans="1:24" s="24" customFormat="1" ht="12.75" customHeight="1">
      <c r="A62" s="12">
        <v>58</v>
      </c>
      <c r="B62" s="13"/>
      <c r="C62" s="14"/>
      <c r="D62" s="28"/>
      <c r="E62" s="53"/>
      <c r="F62" s="55">
        <f t="shared" si="14"/>
      </c>
      <c r="G62" s="56"/>
      <c r="H62" s="57">
        <f t="shared" si="15"/>
      </c>
      <c r="I62" s="53"/>
      <c r="J62" s="55">
        <f t="shared" si="16"/>
      </c>
      <c r="K62" s="56"/>
      <c r="L62" s="59">
        <f t="shared" si="17"/>
      </c>
      <c r="M62" s="54"/>
      <c r="N62" s="55">
        <f t="shared" si="18"/>
      </c>
      <c r="O62" s="56"/>
      <c r="P62" s="44">
        <f t="shared" si="19"/>
      </c>
      <c r="Q62" s="52">
        <f t="shared" si="20"/>
      </c>
      <c r="R62" s="52">
        <f t="shared" si="21"/>
      </c>
      <c r="S62" s="15">
        <f t="shared" si="22"/>
        <v>0</v>
      </c>
      <c r="T62" s="15">
        <f t="shared" si="23"/>
        <v>0</v>
      </c>
      <c r="U62" s="15">
        <f t="shared" si="24"/>
        <v>0</v>
      </c>
      <c r="V62" s="15">
        <f t="shared" si="25"/>
        <v>0</v>
      </c>
      <c r="W62" s="15">
        <f t="shared" si="26"/>
        <v>0</v>
      </c>
      <c r="X62" s="15">
        <f t="shared" si="27"/>
        <v>0</v>
      </c>
    </row>
    <row r="63" spans="1:24" s="24" customFormat="1" ht="12.75" customHeight="1">
      <c r="A63" s="12">
        <v>59</v>
      </c>
      <c r="B63" s="13"/>
      <c r="C63" s="14"/>
      <c r="D63" s="28"/>
      <c r="E63" s="53"/>
      <c r="F63" s="55">
        <f t="shared" si="14"/>
      </c>
      <c r="G63" s="56"/>
      <c r="H63" s="57">
        <f t="shared" si="15"/>
      </c>
      <c r="I63" s="53"/>
      <c r="J63" s="55">
        <f t="shared" si="16"/>
      </c>
      <c r="K63" s="56"/>
      <c r="L63" s="59">
        <f t="shared" si="17"/>
      </c>
      <c r="M63" s="54"/>
      <c r="N63" s="55">
        <f t="shared" si="18"/>
      </c>
      <c r="O63" s="56"/>
      <c r="P63" s="44">
        <f t="shared" si="19"/>
      </c>
      <c r="Q63" s="52">
        <f t="shared" si="20"/>
      </c>
      <c r="R63" s="52">
        <f t="shared" si="21"/>
      </c>
      <c r="S63" s="15">
        <f t="shared" si="22"/>
        <v>0</v>
      </c>
      <c r="T63" s="15">
        <f t="shared" si="23"/>
        <v>0</v>
      </c>
      <c r="U63" s="15">
        <f t="shared" si="24"/>
        <v>0</v>
      </c>
      <c r="V63" s="15">
        <f t="shared" si="25"/>
        <v>0</v>
      </c>
      <c r="W63" s="15">
        <f t="shared" si="26"/>
        <v>0</v>
      </c>
      <c r="X63" s="15">
        <f t="shared" si="27"/>
        <v>0</v>
      </c>
    </row>
    <row r="64" spans="1:24" s="24" customFormat="1" ht="12.75" customHeight="1">
      <c r="A64" s="12">
        <v>60</v>
      </c>
      <c r="B64" s="13"/>
      <c r="C64" s="14"/>
      <c r="D64" s="28"/>
      <c r="E64" s="53"/>
      <c r="F64" s="55">
        <f t="shared" si="14"/>
      </c>
      <c r="G64" s="56"/>
      <c r="H64" s="57">
        <f t="shared" si="15"/>
      </c>
      <c r="I64" s="53"/>
      <c r="J64" s="55">
        <f t="shared" si="16"/>
      </c>
      <c r="K64" s="56"/>
      <c r="L64" s="59">
        <f t="shared" si="17"/>
      </c>
      <c r="M64" s="54"/>
      <c r="N64" s="55">
        <f t="shared" si="18"/>
      </c>
      <c r="O64" s="56"/>
      <c r="P64" s="44">
        <f t="shared" si="19"/>
      </c>
      <c r="Q64" s="52">
        <f t="shared" si="20"/>
      </c>
      <c r="R64" s="52">
        <f t="shared" si="21"/>
      </c>
      <c r="S64" s="15">
        <f t="shared" si="22"/>
        <v>0</v>
      </c>
      <c r="T64" s="15">
        <f t="shared" si="23"/>
        <v>0</v>
      </c>
      <c r="U64" s="15">
        <f t="shared" si="24"/>
        <v>0</v>
      </c>
      <c r="V64" s="15">
        <f t="shared" si="25"/>
        <v>0</v>
      </c>
      <c r="W64" s="15">
        <f t="shared" si="26"/>
        <v>0</v>
      </c>
      <c r="X64" s="15">
        <f t="shared" si="27"/>
        <v>0</v>
      </c>
    </row>
    <row r="65" spans="1:24" s="24" customFormat="1" ht="12.75" customHeight="1">
      <c r="A65" s="12">
        <v>61</v>
      </c>
      <c r="B65" s="13"/>
      <c r="C65" s="14"/>
      <c r="D65" s="28"/>
      <c r="E65" s="53"/>
      <c r="F65" s="55">
        <f t="shared" si="14"/>
      </c>
      <c r="G65" s="56"/>
      <c r="H65" s="57">
        <f t="shared" si="15"/>
      </c>
      <c r="I65" s="53"/>
      <c r="J65" s="55">
        <f t="shared" si="16"/>
      </c>
      <c r="K65" s="56"/>
      <c r="L65" s="59">
        <f t="shared" si="17"/>
      </c>
      <c r="M65" s="54"/>
      <c r="N65" s="55">
        <f t="shared" si="18"/>
      </c>
      <c r="O65" s="56"/>
      <c r="P65" s="44">
        <f t="shared" si="19"/>
      </c>
      <c r="Q65" s="52">
        <f t="shared" si="20"/>
      </c>
      <c r="R65" s="52">
        <f t="shared" si="21"/>
      </c>
      <c r="S65" s="15">
        <f t="shared" si="22"/>
        <v>0</v>
      </c>
      <c r="T65" s="15">
        <f t="shared" si="23"/>
        <v>0</v>
      </c>
      <c r="U65" s="15">
        <f t="shared" si="24"/>
        <v>0</v>
      </c>
      <c r="V65" s="15">
        <f t="shared" si="25"/>
        <v>0</v>
      </c>
      <c r="W65" s="15">
        <f t="shared" si="26"/>
        <v>0</v>
      </c>
      <c r="X65" s="15">
        <f t="shared" si="27"/>
        <v>0</v>
      </c>
    </row>
    <row r="66" spans="1:24" s="24" customFormat="1" ht="12.75" customHeight="1">
      <c r="A66" s="12">
        <v>62</v>
      </c>
      <c r="B66" s="13"/>
      <c r="C66" s="14"/>
      <c r="D66" s="28"/>
      <c r="E66" s="53"/>
      <c r="F66" s="55">
        <f t="shared" si="14"/>
      </c>
      <c r="G66" s="56"/>
      <c r="H66" s="57">
        <f t="shared" si="15"/>
      </c>
      <c r="I66" s="53"/>
      <c r="J66" s="55">
        <f t="shared" si="16"/>
      </c>
      <c r="K66" s="56"/>
      <c r="L66" s="59">
        <f t="shared" si="17"/>
      </c>
      <c r="M66" s="54"/>
      <c r="N66" s="55">
        <f t="shared" si="18"/>
      </c>
      <c r="O66" s="56"/>
      <c r="P66" s="44">
        <f t="shared" si="19"/>
      </c>
      <c r="Q66" s="52">
        <f t="shared" si="20"/>
      </c>
      <c r="R66" s="52">
        <f t="shared" si="21"/>
      </c>
      <c r="S66" s="15">
        <f t="shared" si="22"/>
        <v>0</v>
      </c>
      <c r="T66" s="15">
        <f t="shared" si="23"/>
        <v>0</v>
      </c>
      <c r="U66" s="15">
        <f t="shared" si="24"/>
        <v>0</v>
      </c>
      <c r="V66" s="15">
        <f t="shared" si="25"/>
        <v>0</v>
      </c>
      <c r="W66" s="15">
        <f t="shared" si="26"/>
        <v>0</v>
      </c>
      <c r="X66" s="15">
        <f t="shared" si="27"/>
        <v>0</v>
      </c>
    </row>
    <row r="67" spans="1:24" s="24" customFormat="1" ht="12.75" customHeight="1">
      <c r="A67" s="12">
        <v>63</v>
      </c>
      <c r="B67" s="13"/>
      <c r="C67" s="14"/>
      <c r="D67" s="28"/>
      <c r="E67" s="53"/>
      <c r="F67" s="55">
        <f t="shared" si="14"/>
      </c>
      <c r="G67" s="56"/>
      <c r="H67" s="57">
        <f t="shared" si="15"/>
      </c>
      <c r="I67" s="53"/>
      <c r="J67" s="55">
        <f t="shared" si="16"/>
      </c>
      <c r="K67" s="56"/>
      <c r="L67" s="59">
        <f t="shared" si="17"/>
      </c>
      <c r="M67" s="54"/>
      <c r="N67" s="55">
        <f t="shared" si="18"/>
      </c>
      <c r="O67" s="56"/>
      <c r="P67" s="44">
        <f t="shared" si="19"/>
      </c>
      <c r="Q67" s="52">
        <f t="shared" si="20"/>
      </c>
      <c r="R67" s="52">
        <f t="shared" si="21"/>
      </c>
      <c r="S67" s="15">
        <f t="shared" si="22"/>
        <v>0</v>
      </c>
      <c r="T67" s="15">
        <f t="shared" si="23"/>
        <v>0</v>
      </c>
      <c r="U67" s="15">
        <f t="shared" si="24"/>
        <v>0</v>
      </c>
      <c r="V67" s="15">
        <f t="shared" si="25"/>
        <v>0</v>
      </c>
      <c r="W67" s="15">
        <f t="shared" si="26"/>
        <v>0</v>
      </c>
      <c r="X67" s="15">
        <f t="shared" si="27"/>
        <v>0</v>
      </c>
    </row>
    <row r="68" spans="1:24" s="24" customFormat="1" ht="12.75" customHeight="1">
      <c r="A68" s="12">
        <v>64</v>
      </c>
      <c r="B68" s="13"/>
      <c r="C68" s="14"/>
      <c r="D68" s="28"/>
      <c r="E68" s="53"/>
      <c r="F68" s="55">
        <f t="shared" si="14"/>
      </c>
      <c r="G68" s="56"/>
      <c r="H68" s="57">
        <f t="shared" si="15"/>
      </c>
      <c r="I68" s="53"/>
      <c r="J68" s="55">
        <f t="shared" si="16"/>
      </c>
      <c r="K68" s="56"/>
      <c r="L68" s="59">
        <f t="shared" si="17"/>
      </c>
      <c r="M68" s="54"/>
      <c r="N68" s="55">
        <f t="shared" si="18"/>
      </c>
      <c r="O68" s="56"/>
      <c r="P68" s="44">
        <f t="shared" si="19"/>
      </c>
      <c r="Q68" s="52">
        <f t="shared" si="20"/>
      </c>
      <c r="R68" s="52">
        <f t="shared" si="21"/>
      </c>
      <c r="S68" s="15">
        <f t="shared" si="22"/>
        <v>0</v>
      </c>
      <c r="T68" s="15">
        <f t="shared" si="23"/>
        <v>0</v>
      </c>
      <c r="U68" s="15">
        <f t="shared" si="24"/>
        <v>0</v>
      </c>
      <c r="V68" s="15">
        <f t="shared" si="25"/>
        <v>0</v>
      </c>
      <c r="W68" s="15">
        <f t="shared" si="26"/>
        <v>0</v>
      </c>
      <c r="X68" s="15">
        <f t="shared" si="27"/>
        <v>0</v>
      </c>
    </row>
    <row r="69" spans="1:24" s="24" customFormat="1" ht="12.75" customHeight="1">
      <c r="A69" s="12">
        <v>65</v>
      </c>
      <c r="B69" s="13"/>
      <c r="C69" s="14"/>
      <c r="D69" s="28"/>
      <c r="E69" s="53"/>
      <c r="F69" s="55">
        <f t="shared" si="14"/>
      </c>
      <c r="G69" s="56"/>
      <c r="H69" s="57">
        <f t="shared" si="15"/>
      </c>
      <c r="I69" s="53"/>
      <c r="J69" s="55">
        <f t="shared" si="16"/>
      </c>
      <c r="K69" s="56"/>
      <c r="L69" s="59">
        <f t="shared" si="17"/>
      </c>
      <c r="M69" s="54"/>
      <c r="N69" s="55">
        <f t="shared" si="18"/>
      </c>
      <c r="O69" s="56"/>
      <c r="P69" s="44">
        <f t="shared" si="19"/>
      </c>
      <c r="Q69" s="52">
        <f t="shared" si="20"/>
      </c>
      <c r="R69" s="52">
        <f t="shared" si="21"/>
      </c>
      <c r="S69" s="15">
        <f aca="true" t="shared" si="28" ref="S69:S104">IF(F69="",0,F69)</f>
        <v>0</v>
      </c>
      <c r="T69" s="15">
        <f aca="true" t="shared" si="29" ref="T69:T104">IF(H69="",0,H69)</f>
        <v>0</v>
      </c>
      <c r="U69" s="15">
        <f aca="true" t="shared" si="30" ref="U69:U104">IF(J69="",0,J69)</f>
        <v>0</v>
      </c>
      <c r="V69" s="15">
        <f aca="true" t="shared" si="31" ref="V69:V104">IF(L69="",0,L69)</f>
        <v>0</v>
      </c>
      <c r="W69" s="15">
        <f aca="true" t="shared" si="32" ref="W69:W104">IF(N69="",0,N69)</f>
        <v>0</v>
      </c>
      <c r="X69" s="15">
        <f t="shared" si="27"/>
        <v>0</v>
      </c>
    </row>
    <row r="70" spans="1:24" s="24" customFormat="1" ht="12.75" customHeight="1">
      <c r="A70" s="12">
        <v>66</v>
      </c>
      <c r="B70" s="13"/>
      <c r="C70" s="14"/>
      <c r="D70" s="28"/>
      <c r="E70" s="53"/>
      <c r="F70" s="55">
        <f aca="true" t="shared" si="33" ref="F70:F104">IF(E70="","",E$2/(E70)*$T$3)</f>
      </c>
      <c r="G70" s="56"/>
      <c r="H70" s="57">
        <f aca="true" t="shared" si="34" ref="H70:H104">IF(G70="","",G$2/(G70)*$T$3)</f>
      </c>
      <c r="I70" s="53"/>
      <c r="J70" s="55">
        <f aca="true" t="shared" si="35" ref="J70:J104">IF(I70="","",I$2/(I70)*$T$3)</f>
      </c>
      <c r="K70" s="56"/>
      <c r="L70" s="59">
        <f aca="true" t="shared" si="36" ref="L70:L104">IF(K70="","",K$2/(K70)*$T$3)</f>
      </c>
      <c r="M70" s="54"/>
      <c r="N70" s="55">
        <f aca="true" t="shared" si="37" ref="N70:N104">IF(M70="","",M$2/(M70)*$T$3)</f>
      </c>
      <c r="O70" s="56"/>
      <c r="P70" s="44">
        <f aca="true" t="shared" si="38" ref="P70:P104">IF(O70="","",O$2/(O70)*$T$3)</f>
      </c>
      <c r="Q70" s="52">
        <f aca="true" t="shared" si="39" ref="Q70:Q104">IF(B70="","",SUM(F70,H70,J70,L70,N70,P70))</f>
      </c>
      <c r="R70" s="52">
        <f aca="true" t="shared" si="40" ref="R70:R104">IF(Q70="","",IF(COUNT(S70:X70)&lt;$T$2,Q70,IF(COUNT(S70:X70)=$T$2,Q70-MIN(S70:X70),Q70-MIN(S70:X70)-SMALL(S70:X70,2)-SMALL(S70:X70,3))))</f>
      </c>
      <c r="S70" s="15">
        <f t="shared" si="28"/>
        <v>0</v>
      </c>
      <c r="T70" s="15">
        <f t="shared" si="29"/>
        <v>0</v>
      </c>
      <c r="U70" s="15">
        <f t="shared" si="30"/>
        <v>0</v>
      </c>
      <c r="V70" s="15">
        <f t="shared" si="31"/>
        <v>0</v>
      </c>
      <c r="W70" s="15">
        <f t="shared" si="32"/>
        <v>0</v>
      </c>
      <c r="X70" s="15">
        <f aca="true" t="shared" si="41" ref="X70:X104">IF(P70="",0,P70)</f>
        <v>0</v>
      </c>
    </row>
    <row r="71" spans="1:24" s="24" customFormat="1" ht="12.75" customHeight="1">
      <c r="A71" s="12">
        <v>67</v>
      </c>
      <c r="B71" s="13"/>
      <c r="C71" s="14"/>
      <c r="D71" s="28"/>
      <c r="E71" s="53"/>
      <c r="F71" s="55">
        <f t="shared" si="33"/>
      </c>
      <c r="G71" s="56"/>
      <c r="H71" s="57">
        <f t="shared" si="34"/>
      </c>
      <c r="I71" s="53"/>
      <c r="J71" s="55">
        <f t="shared" si="35"/>
      </c>
      <c r="K71" s="56"/>
      <c r="L71" s="59">
        <f t="shared" si="36"/>
      </c>
      <c r="M71" s="54"/>
      <c r="N71" s="55">
        <f t="shared" si="37"/>
      </c>
      <c r="O71" s="56"/>
      <c r="P71" s="44">
        <f t="shared" si="38"/>
      </c>
      <c r="Q71" s="52">
        <f t="shared" si="39"/>
      </c>
      <c r="R71" s="52">
        <f t="shared" si="40"/>
      </c>
      <c r="S71" s="15">
        <f t="shared" si="28"/>
        <v>0</v>
      </c>
      <c r="T71" s="15">
        <f t="shared" si="29"/>
        <v>0</v>
      </c>
      <c r="U71" s="15">
        <f t="shared" si="30"/>
        <v>0</v>
      </c>
      <c r="V71" s="15">
        <f t="shared" si="31"/>
        <v>0</v>
      </c>
      <c r="W71" s="15">
        <f t="shared" si="32"/>
        <v>0</v>
      </c>
      <c r="X71" s="15">
        <f t="shared" si="41"/>
        <v>0</v>
      </c>
    </row>
    <row r="72" spans="1:24" s="24" customFormat="1" ht="12.75" customHeight="1">
      <c r="A72" s="12">
        <v>68</v>
      </c>
      <c r="B72" s="13"/>
      <c r="C72" s="14"/>
      <c r="D72" s="28"/>
      <c r="E72" s="53"/>
      <c r="F72" s="55">
        <f t="shared" si="33"/>
      </c>
      <c r="G72" s="56"/>
      <c r="H72" s="57">
        <f t="shared" si="34"/>
      </c>
      <c r="I72" s="53"/>
      <c r="J72" s="55">
        <f t="shared" si="35"/>
      </c>
      <c r="K72" s="56"/>
      <c r="L72" s="59">
        <f t="shared" si="36"/>
      </c>
      <c r="M72" s="54"/>
      <c r="N72" s="55">
        <f t="shared" si="37"/>
      </c>
      <c r="O72" s="56"/>
      <c r="P72" s="44">
        <f t="shared" si="38"/>
      </c>
      <c r="Q72" s="52">
        <f t="shared" si="39"/>
      </c>
      <c r="R72" s="52">
        <f t="shared" si="40"/>
      </c>
      <c r="S72" s="15">
        <f t="shared" si="28"/>
        <v>0</v>
      </c>
      <c r="T72" s="15">
        <f t="shared" si="29"/>
        <v>0</v>
      </c>
      <c r="U72" s="15">
        <f t="shared" si="30"/>
        <v>0</v>
      </c>
      <c r="V72" s="15">
        <f t="shared" si="31"/>
        <v>0</v>
      </c>
      <c r="W72" s="15">
        <f t="shared" si="32"/>
        <v>0</v>
      </c>
      <c r="X72" s="15">
        <f t="shared" si="41"/>
        <v>0</v>
      </c>
    </row>
    <row r="73" spans="1:24" s="24" customFormat="1" ht="12.75" customHeight="1">
      <c r="A73" s="12">
        <v>69</v>
      </c>
      <c r="B73" s="13"/>
      <c r="C73" s="14"/>
      <c r="D73" s="28"/>
      <c r="E73" s="53"/>
      <c r="F73" s="55">
        <f t="shared" si="33"/>
      </c>
      <c r="G73" s="56"/>
      <c r="H73" s="57">
        <f t="shared" si="34"/>
      </c>
      <c r="I73" s="53"/>
      <c r="J73" s="55">
        <f t="shared" si="35"/>
      </c>
      <c r="K73" s="56"/>
      <c r="L73" s="59">
        <f t="shared" si="36"/>
      </c>
      <c r="M73" s="54"/>
      <c r="N73" s="55">
        <f t="shared" si="37"/>
      </c>
      <c r="O73" s="56"/>
      <c r="P73" s="44">
        <f t="shared" si="38"/>
      </c>
      <c r="Q73" s="52">
        <f t="shared" si="39"/>
      </c>
      <c r="R73" s="52">
        <f t="shared" si="40"/>
      </c>
      <c r="S73" s="15">
        <f t="shared" si="28"/>
        <v>0</v>
      </c>
      <c r="T73" s="15">
        <f t="shared" si="29"/>
        <v>0</v>
      </c>
      <c r="U73" s="15">
        <f t="shared" si="30"/>
        <v>0</v>
      </c>
      <c r="V73" s="15">
        <f t="shared" si="31"/>
        <v>0</v>
      </c>
      <c r="W73" s="15">
        <f t="shared" si="32"/>
        <v>0</v>
      </c>
      <c r="X73" s="15">
        <f t="shared" si="41"/>
        <v>0</v>
      </c>
    </row>
    <row r="74" spans="1:24" s="24" customFormat="1" ht="12.75" customHeight="1">
      <c r="A74" s="12">
        <v>70</v>
      </c>
      <c r="B74" s="13"/>
      <c r="C74" s="14"/>
      <c r="D74" s="28"/>
      <c r="E74" s="53"/>
      <c r="F74" s="55">
        <f t="shared" si="33"/>
      </c>
      <c r="G74" s="56"/>
      <c r="H74" s="57">
        <f t="shared" si="34"/>
      </c>
      <c r="I74" s="53"/>
      <c r="J74" s="55">
        <f t="shared" si="35"/>
      </c>
      <c r="K74" s="56"/>
      <c r="L74" s="59">
        <f t="shared" si="36"/>
      </c>
      <c r="M74" s="54"/>
      <c r="N74" s="55">
        <f t="shared" si="37"/>
      </c>
      <c r="O74" s="56"/>
      <c r="P74" s="44">
        <f t="shared" si="38"/>
      </c>
      <c r="Q74" s="52">
        <f t="shared" si="39"/>
      </c>
      <c r="R74" s="52">
        <f t="shared" si="40"/>
      </c>
      <c r="S74" s="15">
        <f t="shared" si="28"/>
        <v>0</v>
      </c>
      <c r="T74" s="15">
        <f t="shared" si="29"/>
        <v>0</v>
      </c>
      <c r="U74" s="15">
        <f t="shared" si="30"/>
        <v>0</v>
      </c>
      <c r="V74" s="15">
        <f t="shared" si="31"/>
        <v>0</v>
      </c>
      <c r="W74" s="15">
        <f t="shared" si="32"/>
        <v>0</v>
      </c>
      <c r="X74" s="15">
        <f t="shared" si="41"/>
        <v>0</v>
      </c>
    </row>
    <row r="75" spans="1:24" s="24" customFormat="1" ht="12.75" customHeight="1">
      <c r="A75" s="12">
        <v>71</v>
      </c>
      <c r="B75" s="13"/>
      <c r="C75" s="14"/>
      <c r="D75" s="28"/>
      <c r="E75" s="53"/>
      <c r="F75" s="55">
        <f t="shared" si="33"/>
      </c>
      <c r="G75" s="56"/>
      <c r="H75" s="57">
        <f t="shared" si="34"/>
      </c>
      <c r="I75" s="53"/>
      <c r="J75" s="55">
        <f t="shared" si="35"/>
      </c>
      <c r="K75" s="56"/>
      <c r="L75" s="59">
        <f t="shared" si="36"/>
      </c>
      <c r="M75" s="54"/>
      <c r="N75" s="55">
        <f t="shared" si="37"/>
      </c>
      <c r="O75" s="56"/>
      <c r="P75" s="44">
        <f t="shared" si="38"/>
      </c>
      <c r="Q75" s="52">
        <f t="shared" si="39"/>
      </c>
      <c r="R75" s="52">
        <f t="shared" si="40"/>
      </c>
      <c r="S75" s="15">
        <f t="shared" si="28"/>
        <v>0</v>
      </c>
      <c r="T75" s="15">
        <f t="shared" si="29"/>
        <v>0</v>
      </c>
      <c r="U75" s="15">
        <f t="shared" si="30"/>
        <v>0</v>
      </c>
      <c r="V75" s="15">
        <f t="shared" si="31"/>
        <v>0</v>
      </c>
      <c r="W75" s="15">
        <f t="shared" si="32"/>
        <v>0</v>
      </c>
      <c r="X75" s="15">
        <f t="shared" si="41"/>
        <v>0</v>
      </c>
    </row>
    <row r="76" spans="1:24" s="24" customFormat="1" ht="12.75" customHeight="1">
      <c r="A76" s="12">
        <v>72</v>
      </c>
      <c r="B76" s="13"/>
      <c r="C76" s="14"/>
      <c r="D76" s="28"/>
      <c r="E76" s="53"/>
      <c r="F76" s="55">
        <f t="shared" si="33"/>
      </c>
      <c r="G76" s="56"/>
      <c r="H76" s="57">
        <f t="shared" si="34"/>
      </c>
      <c r="I76" s="53"/>
      <c r="J76" s="55">
        <f t="shared" si="35"/>
      </c>
      <c r="K76" s="56"/>
      <c r="L76" s="59">
        <f t="shared" si="36"/>
      </c>
      <c r="M76" s="54"/>
      <c r="N76" s="55">
        <f t="shared" si="37"/>
      </c>
      <c r="O76" s="56"/>
      <c r="P76" s="44">
        <f t="shared" si="38"/>
      </c>
      <c r="Q76" s="52">
        <f t="shared" si="39"/>
      </c>
      <c r="R76" s="52">
        <f t="shared" si="40"/>
      </c>
      <c r="S76" s="15">
        <f t="shared" si="28"/>
        <v>0</v>
      </c>
      <c r="T76" s="15">
        <f t="shared" si="29"/>
        <v>0</v>
      </c>
      <c r="U76" s="15">
        <f t="shared" si="30"/>
        <v>0</v>
      </c>
      <c r="V76" s="15">
        <f t="shared" si="31"/>
        <v>0</v>
      </c>
      <c r="W76" s="15">
        <f t="shared" si="32"/>
        <v>0</v>
      </c>
      <c r="X76" s="15">
        <f t="shared" si="41"/>
        <v>0</v>
      </c>
    </row>
    <row r="77" spans="1:24" s="24" customFormat="1" ht="12.75" customHeight="1">
      <c r="A77" s="12">
        <v>73</v>
      </c>
      <c r="B77" s="13"/>
      <c r="C77" s="14"/>
      <c r="D77" s="28"/>
      <c r="E77" s="53"/>
      <c r="F77" s="55">
        <f t="shared" si="33"/>
      </c>
      <c r="G77" s="56"/>
      <c r="H77" s="57">
        <f t="shared" si="34"/>
      </c>
      <c r="I77" s="53"/>
      <c r="J77" s="55">
        <f t="shared" si="35"/>
      </c>
      <c r="K77" s="56"/>
      <c r="L77" s="59">
        <f t="shared" si="36"/>
      </c>
      <c r="M77" s="54"/>
      <c r="N77" s="55">
        <f t="shared" si="37"/>
      </c>
      <c r="O77" s="56"/>
      <c r="P77" s="44">
        <f t="shared" si="38"/>
      </c>
      <c r="Q77" s="52">
        <f t="shared" si="39"/>
      </c>
      <c r="R77" s="52">
        <f t="shared" si="40"/>
      </c>
      <c r="S77" s="15">
        <f t="shared" si="28"/>
        <v>0</v>
      </c>
      <c r="T77" s="15">
        <f t="shared" si="29"/>
        <v>0</v>
      </c>
      <c r="U77" s="15">
        <f t="shared" si="30"/>
        <v>0</v>
      </c>
      <c r="V77" s="15">
        <f t="shared" si="31"/>
        <v>0</v>
      </c>
      <c r="W77" s="15">
        <f t="shared" si="32"/>
        <v>0</v>
      </c>
      <c r="X77" s="15">
        <f t="shared" si="41"/>
        <v>0</v>
      </c>
    </row>
    <row r="78" spans="1:24" s="24" customFormat="1" ht="12.75" customHeight="1">
      <c r="A78" s="12">
        <v>74</v>
      </c>
      <c r="B78" s="13"/>
      <c r="C78" s="14"/>
      <c r="D78" s="28"/>
      <c r="E78" s="53"/>
      <c r="F78" s="55">
        <f t="shared" si="33"/>
      </c>
      <c r="G78" s="56"/>
      <c r="H78" s="57">
        <f t="shared" si="34"/>
      </c>
      <c r="I78" s="53"/>
      <c r="J78" s="55">
        <f t="shared" si="35"/>
      </c>
      <c r="K78" s="56"/>
      <c r="L78" s="59">
        <f t="shared" si="36"/>
      </c>
      <c r="M78" s="54"/>
      <c r="N78" s="55">
        <f t="shared" si="37"/>
      </c>
      <c r="O78" s="56"/>
      <c r="P78" s="44">
        <f t="shared" si="38"/>
      </c>
      <c r="Q78" s="52">
        <f t="shared" si="39"/>
      </c>
      <c r="R78" s="52">
        <f t="shared" si="40"/>
      </c>
      <c r="S78" s="15">
        <f t="shared" si="28"/>
        <v>0</v>
      </c>
      <c r="T78" s="15">
        <f t="shared" si="29"/>
        <v>0</v>
      </c>
      <c r="U78" s="15">
        <f t="shared" si="30"/>
        <v>0</v>
      </c>
      <c r="V78" s="15">
        <f t="shared" si="31"/>
        <v>0</v>
      </c>
      <c r="W78" s="15">
        <f t="shared" si="32"/>
        <v>0</v>
      </c>
      <c r="X78" s="15">
        <f t="shared" si="41"/>
        <v>0</v>
      </c>
    </row>
    <row r="79" spans="1:24" s="24" customFormat="1" ht="12.75" customHeight="1">
      <c r="A79" s="12">
        <v>75</v>
      </c>
      <c r="B79" s="13"/>
      <c r="C79" s="14"/>
      <c r="D79" s="28"/>
      <c r="E79" s="53"/>
      <c r="F79" s="55">
        <f t="shared" si="33"/>
      </c>
      <c r="G79" s="56"/>
      <c r="H79" s="57">
        <f t="shared" si="34"/>
      </c>
      <c r="I79" s="53"/>
      <c r="J79" s="55">
        <f t="shared" si="35"/>
      </c>
      <c r="K79" s="56"/>
      <c r="L79" s="59">
        <f t="shared" si="36"/>
      </c>
      <c r="M79" s="54"/>
      <c r="N79" s="55">
        <f t="shared" si="37"/>
      </c>
      <c r="O79" s="56"/>
      <c r="P79" s="44">
        <f t="shared" si="38"/>
      </c>
      <c r="Q79" s="52">
        <f t="shared" si="39"/>
      </c>
      <c r="R79" s="52">
        <f t="shared" si="40"/>
      </c>
      <c r="S79" s="15">
        <f t="shared" si="28"/>
        <v>0</v>
      </c>
      <c r="T79" s="15">
        <f t="shared" si="29"/>
        <v>0</v>
      </c>
      <c r="U79" s="15">
        <f t="shared" si="30"/>
        <v>0</v>
      </c>
      <c r="V79" s="15">
        <f t="shared" si="31"/>
        <v>0</v>
      </c>
      <c r="W79" s="15">
        <f t="shared" si="32"/>
        <v>0</v>
      </c>
      <c r="X79" s="15">
        <f t="shared" si="41"/>
        <v>0</v>
      </c>
    </row>
    <row r="80" spans="1:24" s="24" customFormat="1" ht="12.75" customHeight="1">
      <c r="A80" s="12">
        <v>76</v>
      </c>
      <c r="B80" s="13"/>
      <c r="C80" s="14"/>
      <c r="D80" s="28"/>
      <c r="E80" s="53"/>
      <c r="F80" s="55">
        <f t="shared" si="33"/>
      </c>
      <c r="G80" s="56"/>
      <c r="H80" s="57">
        <f t="shared" si="34"/>
      </c>
      <c r="I80" s="53"/>
      <c r="J80" s="55">
        <f t="shared" si="35"/>
      </c>
      <c r="K80" s="56"/>
      <c r="L80" s="59">
        <f t="shared" si="36"/>
      </c>
      <c r="M80" s="54"/>
      <c r="N80" s="55">
        <f t="shared" si="37"/>
      </c>
      <c r="O80" s="56"/>
      <c r="P80" s="44">
        <f t="shared" si="38"/>
      </c>
      <c r="Q80" s="52">
        <f t="shared" si="39"/>
      </c>
      <c r="R80" s="52">
        <f t="shared" si="40"/>
      </c>
      <c r="S80" s="15">
        <f t="shared" si="28"/>
        <v>0</v>
      </c>
      <c r="T80" s="15">
        <f t="shared" si="29"/>
        <v>0</v>
      </c>
      <c r="U80" s="15">
        <f t="shared" si="30"/>
        <v>0</v>
      </c>
      <c r="V80" s="15">
        <f t="shared" si="31"/>
        <v>0</v>
      </c>
      <c r="W80" s="15">
        <f t="shared" si="32"/>
        <v>0</v>
      </c>
      <c r="X80" s="15">
        <f t="shared" si="41"/>
        <v>0</v>
      </c>
    </row>
    <row r="81" spans="1:24" s="24" customFormat="1" ht="12.75" customHeight="1">
      <c r="A81" s="12">
        <v>77</v>
      </c>
      <c r="B81" s="13"/>
      <c r="C81" s="14"/>
      <c r="D81" s="28"/>
      <c r="E81" s="53"/>
      <c r="F81" s="55">
        <f t="shared" si="33"/>
      </c>
      <c r="G81" s="56"/>
      <c r="H81" s="57">
        <f t="shared" si="34"/>
      </c>
      <c r="I81" s="53"/>
      <c r="J81" s="55">
        <f t="shared" si="35"/>
      </c>
      <c r="K81" s="56"/>
      <c r="L81" s="59">
        <f t="shared" si="36"/>
      </c>
      <c r="M81" s="54"/>
      <c r="N81" s="55">
        <f t="shared" si="37"/>
      </c>
      <c r="O81" s="56"/>
      <c r="P81" s="44">
        <f t="shared" si="38"/>
      </c>
      <c r="Q81" s="52">
        <f t="shared" si="39"/>
      </c>
      <c r="R81" s="52">
        <f t="shared" si="40"/>
      </c>
      <c r="S81" s="15">
        <f t="shared" si="28"/>
        <v>0</v>
      </c>
      <c r="T81" s="15">
        <f t="shared" si="29"/>
        <v>0</v>
      </c>
      <c r="U81" s="15">
        <f t="shared" si="30"/>
        <v>0</v>
      </c>
      <c r="V81" s="15">
        <f t="shared" si="31"/>
        <v>0</v>
      </c>
      <c r="W81" s="15">
        <f t="shared" si="32"/>
        <v>0</v>
      </c>
      <c r="X81" s="15">
        <f t="shared" si="41"/>
        <v>0</v>
      </c>
    </row>
    <row r="82" spans="1:24" s="24" customFormat="1" ht="12.75" customHeight="1">
      <c r="A82" s="12">
        <v>78</v>
      </c>
      <c r="B82" s="13"/>
      <c r="C82" s="14"/>
      <c r="D82" s="28"/>
      <c r="E82" s="53"/>
      <c r="F82" s="55">
        <f t="shared" si="33"/>
      </c>
      <c r="G82" s="56"/>
      <c r="H82" s="57">
        <f t="shared" si="34"/>
      </c>
      <c r="I82" s="53"/>
      <c r="J82" s="55">
        <f t="shared" si="35"/>
      </c>
      <c r="K82" s="56"/>
      <c r="L82" s="59">
        <f t="shared" si="36"/>
      </c>
      <c r="M82" s="54"/>
      <c r="N82" s="55">
        <f t="shared" si="37"/>
      </c>
      <c r="O82" s="56"/>
      <c r="P82" s="44">
        <f t="shared" si="38"/>
      </c>
      <c r="Q82" s="52">
        <f t="shared" si="39"/>
      </c>
      <c r="R82" s="52">
        <f t="shared" si="40"/>
      </c>
      <c r="S82" s="15">
        <f t="shared" si="28"/>
        <v>0</v>
      </c>
      <c r="T82" s="15">
        <f t="shared" si="29"/>
        <v>0</v>
      </c>
      <c r="U82" s="15">
        <f t="shared" si="30"/>
        <v>0</v>
      </c>
      <c r="V82" s="15">
        <f t="shared" si="31"/>
        <v>0</v>
      </c>
      <c r="W82" s="15">
        <f t="shared" si="32"/>
        <v>0</v>
      </c>
      <c r="X82" s="15">
        <f t="shared" si="41"/>
        <v>0</v>
      </c>
    </row>
    <row r="83" spans="1:24" s="24" customFormat="1" ht="12.75" customHeight="1">
      <c r="A83" s="12">
        <v>79</v>
      </c>
      <c r="B83" s="13"/>
      <c r="C83" s="14"/>
      <c r="D83" s="28"/>
      <c r="E83" s="53"/>
      <c r="F83" s="55">
        <f t="shared" si="33"/>
      </c>
      <c r="G83" s="56"/>
      <c r="H83" s="57">
        <f t="shared" si="34"/>
      </c>
      <c r="I83" s="53"/>
      <c r="J83" s="55">
        <f t="shared" si="35"/>
      </c>
      <c r="K83" s="56"/>
      <c r="L83" s="59">
        <f t="shared" si="36"/>
      </c>
      <c r="M83" s="54"/>
      <c r="N83" s="55">
        <f t="shared" si="37"/>
      </c>
      <c r="O83" s="56"/>
      <c r="P83" s="44">
        <f t="shared" si="38"/>
      </c>
      <c r="Q83" s="52">
        <f t="shared" si="39"/>
      </c>
      <c r="R83" s="52">
        <f t="shared" si="40"/>
      </c>
      <c r="S83" s="15">
        <f t="shared" si="28"/>
        <v>0</v>
      </c>
      <c r="T83" s="15">
        <f t="shared" si="29"/>
        <v>0</v>
      </c>
      <c r="U83" s="15">
        <f t="shared" si="30"/>
        <v>0</v>
      </c>
      <c r="V83" s="15">
        <f t="shared" si="31"/>
        <v>0</v>
      </c>
      <c r="W83" s="15">
        <f t="shared" si="32"/>
        <v>0</v>
      </c>
      <c r="X83" s="15">
        <f t="shared" si="41"/>
        <v>0</v>
      </c>
    </row>
    <row r="84" spans="1:24" s="24" customFormat="1" ht="12.75" customHeight="1">
      <c r="A84" s="12">
        <v>80</v>
      </c>
      <c r="B84" s="13"/>
      <c r="C84" s="14"/>
      <c r="D84" s="28"/>
      <c r="E84" s="53"/>
      <c r="F84" s="55">
        <f t="shared" si="33"/>
      </c>
      <c r="G84" s="56"/>
      <c r="H84" s="57">
        <f t="shared" si="34"/>
      </c>
      <c r="I84" s="53"/>
      <c r="J84" s="55">
        <f t="shared" si="35"/>
      </c>
      <c r="K84" s="56"/>
      <c r="L84" s="59">
        <f t="shared" si="36"/>
      </c>
      <c r="M84" s="54"/>
      <c r="N84" s="55">
        <f t="shared" si="37"/>
      </c>
      <c r="O84" s="56"/>
      <c r="P84" s="44">
        <f t="shared" si="38"/>
      </c>
      <c r="Q84" s="52">
        <f t="shared" si="39"/>
      </c>
      <c r="R84" s="52">
        <f t="shared" si="40"/>
      </c>
      <c r="S84" s="15">
        <f t="shared" si="28"/>
        <v>0</v>
      </c>
      <c r="T84" s="15">
        <f t="shared" si="29"/>
        <v>0</v>
      </c>
      <c r="U84" s="15">
        <f t="shared" si="30"/>
        <v>0</v>
      </c>
      <c r="V84" s="15">
        <f t="shared" si="31"/>
        <v>0</v>
      </c>
      <c r="W84" s="15">
        <f t="shared" si="32"/>
        <v>0</v>
      </c>
      <c r="X84" s="15">
        <f t="shared" si="41"/>
        <v>0</v>
      </c>
    </row>
    <row r="85" spans="1:24" s="24" customFormat="1" ht="12.75" customHeight="1">
      <c r="A85" s="12">
        <v>81</v>
      </c>
      <c r="B85" s="13"/>
      <c r="C85" s="14"/>
      <c r="D85" s="28"/>
      <c r="E85" s="53"/>
      <c r="F85" s="55">
        <f t="shared" si="33"/>
      </c>
      <c r="G85" s="56"/>
      <c r="H85" s="57">
        <f t="shared" si="34"/>
      </c>
      <c r="I85" s="53"/>
      <c r="J85" s="55">
        <f t="shared" si="35"/>
      </c>
      <c r="K85" s="56"/>
      <c r="L85" s="59">
        <f t="shared" si="36"/>
      </c>
      <c r="M85" s="54"/>
      <c r="N85" s="55">
        <f t="shared" si="37"/>
      </c>
      <c r="O85" s="56"/>
      <c r="P85" s="44">
        <f t="shared" si="38"/>
      </c>
      <c r="Q85" s="52">
        <f t="shared" si="39"/>
      </c>
      <c r="R85" s="52">
        <f t="shared" si="40"/>
      </c>
      <c r="S85" s="15">
        <f t="shared" si="28"/>
        <v>0</v>
      </c>
      <c r="T85" s="15">
        <f t="shared" si="29"/>
        <v>0</v>
      </c>
      <c r="U85" s="15">
        <f t="shared" si="30"/>
        <v>0</v>
      </c>
      <c r="V85" s="15">
        <f t="shared" si="31"/>
        <v>0</v>
      </c>
      <c r="W85" s="15">
        <f t="shared" si="32"/>
        <v>0</v>
      </c>
      <c r="X85" s="15">
        <f t="shared" si="41"/>
        <v>0</v>
      </c>
    </row>
    <row r="86" spans="1:24" s="24" customFormat="1" ht="12.75" customHeight="1">
      <c r="A86" s="12">
        <v>82</v>
      </c>
      <c r="B86" s="13"/>
      <c r="C86" s="14"/>
      <c r="D86" s="28"/>
      <c r="E86" s="53"/>
      <c r="F86" s="55">
        <f t="shared" si="33"/>
      </c>
      <c r="G86" s="56"/>
      <c r="H86" s="57">
        <f t="shared" si="34"/>
      </c>
      <c r="I86" s="53"/>
      <c r="J86" s="55">
        <f t="shared" si="35"/>
      </c>
      <c r="K86" s="56"/>
      <c r="L86" s="59">
        <f t="shared" si="36"/>
      </c>
      <c r="M86" s="54"/>
      <c r="N86" s="55">
        <f t="shared" si="37"/>
      </c>
      <c r="O86" s="56"/>
      <c r="P86" s="44">
        <f t="shared" si="38"/>
      </c>
      <c r="Q86" s="52">
        <f t="shared" si="39"/>
      </c>
      <c r="R86" s="52">
        <f t="shared" si="40"/>
      </c>
      <c r="S86" s="15">
        <f t="shared" si="28"/>
        <v>0</v>
      </c>
      <c r="T86" s="15">
        <f t="shared" si="29"/>
        <v>0</v>
      </c>
      <c r="U86" s="15">
        <f t="shared" si="30"/>
        <v>0</v>
      </c>
      <c r="V86" s="15">
        <f t="shared" si="31"/>
        <v>0</v>
      </c>
      <c r="W86" s="15">
        <f t="shared" si="32"/>
        <v>0</v>
      </c>
      <c r="X86" s="15">
        <f t="shared" si="41"/>
        <v>0</v>
      </c>
    </row>
    <row r="87" spans="1:24" s="24" customFormat="1" ht="12.75" customHeight="1">
      <c r="A87" s="12">
        <v>83</v>
      </c>
      <c r="B87" s="13"/>
      <c r="C87" s="14"/>
      <c r="D87" s="28"/>
      <c r="E87" s="53"/>
      <c r="F87" s="55">
        <f t="shared" si="33"/>
      </c>
      <c r="G87" s="56"/>
      <c r="H87" s="57">
        <f t="shared" si="34"/>
      </c>
      <c r="I87" s="53"/>
      <c r="J87" s="55">
        <f t="shared" si="35"/>
      </c>
      <c r="K87" s="56"/>
      <c r="L87" s="59">
        <f t="shared" si="36"/>
      </c>
      <c r="M87" s="54"/>
      <c r="N87" s="55">
        <f t="shared" si="37"/>
      </c>
      <c r="O87" s="56"/>
      <c r="P87" s="44">
        <f t="shared" si="38"/>
      </c>
      <c r="Q87" s="52">
        <f t="shared" si="39"/>
      </c>
      <c r="R87" s="52">
        <f t="shared" si="40"/>
      </c>
      <c r="S87" s="15">
        <f t="shared" si="28"/>
        <v>0</v>
      </c>
      <c r="T87" s="15">
        <f t="shared" si="29"/>
        <v>0</v>
      </c>
      <c r="U87" s="15">
        <f t="shared" si="30"/>
        <v>0</v>
      </c>
      <c r="V87" s="15">
        <f t="shared" si="31"/>
        <v>0</v>
      </c>
      <c r="W87" s="15">
        <f t="shared" si="32"/>
        <v>0</v>
      </c>
      <c r="X87" s="15">
        <f t="shared" si="41"/>
        <v>0</v>
      </c>
    </row>
    <row r="88" spans="1:24" s="24" customFormat="1" ht="12.75" customHeight="1">
      <c r="A88" s="12">
        <v>84</v>
      </c>
      <c r="B88" s="13"/>
      <c r="C88" s="14"/>
      <c r="D88" s="28"/>
      <c r="E88" s="53"/>
      <c r="F88" s="55">
        <f t="shared" si="33"/>
      </c>
      <c r="G88" s="56"/>
      <c r="H88" s="57">
        <f t="shared" si="34"/>
      </c>
      <c r="I88" s="53"/>
      <c r="J88" s="55">
        <f t="shared" si="35"/>
      </c>
      <c r="K88" s="56"/>
      <c r="L88" s="59">
        <f t="shared" si="36"/>
      </c>
      <c r="M88" s="54"/>
      <c r="N88" s="55">
        <f t="shared" si="37"/>
      </c>
      <c r="O88" s="56"/>
      <c r="P88" s="44">
        <f t="shared" si="38"/>
      </c>
      <c r="Q88" s="52">
        <f t="shared" si="39"/>
      </c>
      <c r="R88" s="52">
        <f t="shared" si="40"/>
      </c>
      <c r="S88" s="15">
        <f t="shared" si="28"/>
        <v>0</v>
      </c>
      <c r="T88" s="15">
        <f t="shared" si="29"/>
        <v>0</v>
      </c>
      <c r="U88" s="15">
        <f t="shared" si="30"/>
        <v>0</v>
      </c>
      <c r="V88" s="15">
        <f t="shared" si="31"/>
        <v>0</v>
      </c>
      <c r="W88" s="15">
        <f t="shared" si="32"/>
        <v>0</v>
      </c>
      <c r="X88" s="15">
        <f t="shared" si="41"/>
        <v>0</v>
      </c>
    </row>
    <row r="89" spans="1:24" s="24" customFormat="1" ht="12.75" customHeight="1">
      <c r="A89" s="12">
        <v>85</v>
      </c>
      <c r="B89" s="13"/>
      <c r="C89" s="14"/>
      <c r="D89" s="28"/>
      <c r="E89" s="53"/>
      <c r="F89" s="55">
        <f t="shared" si="33"/>
      </c>
      <c r="G89" s="56"/>
      <c r="H89" s="57">
        <f t="shared" si="34"/>
      </c>
      <c r="I89" s="53"/>
      <c r="J89" s="55">
        <f t="shared" si="35"/>
      </c>
      <c r="K89" s="56"/>
      <c r="L89" s="59">
        <f t="shared" si="36"/>
      </c>
      <c r="M89" s="54"/>
      <c r="N89" s="55">
        <f t="shared" si="37"/>
      </c>
      <c r="O89" s="56"/>
      <c r="P89" s="44">
        <f t="shared" si="38"/>
      </c>
      <c r="Q89" s="52">
        <f t="shared" si="39"/>
      </c>
      <c r="R89" s="52">
        <f t="shared" si="40"/>
      </c>
      <c r="S89" s="15">
        <f t="shared" si="28"/>
        <v>0</v>
      </c>
      <c r="T89" s="15">
        <f t="shared" si="29"/>
        <v>0</v>
      </c>
      <c r="U89" s="15">
        <f t="shared" si="30"/>
        <v>0</v>
      </c>
      <c r="V89" s="15">
        <f t="shared" si="31"/>
        <v>0</v>
      </c>
      <c r="W89" s="15">
        <f t="shared" si="32"/>
        <v>0</v>
      </c>
      <c r="X89" s="15">
        <f t="shared" si="41"/>
        <v>0</v>
      </c>
    </row>
    <row r="90" spans="1:24" s="24" customFormat="1" ht="12.75" customHeight="1">
      <c r="A90" s="12">
        <v>86</v>
      </c>
      <c r="B90" s="13"/>
      <c r="C90" s="14"/>
      <c r="D90" s="28"/>
      <c r="E90" s="53"/>
      <c r="F90" s="55">
        <f t="shared" si="33"/>
      </c>
      <c r="G90" s="56"/>
      <c r="H90" s="57">
        <f t="shared" si="34"/>
      </c>
      <c r="I90" s="53"/>
      <c r="J90" s="55">
        <f t="shared" si="35"/>
      </c>
      <c r="K90" s="56"/>
      <c r="L90" s="59">
        <f t="shared" si="36"/>
      </c>
      <c r="M90" s="54"/>
      <c r="N90" s="55">
        <f t="shared" si="37"/>
      </c>
      <c r="O90" s="56"/>
      <c r="P90" s="44">
        <f t="shared" si="38"/>
      </c>
      <c r="Q90" s="52">
        <f t="shared" si="39"/>
      </c>
      <c r="R90" s="52">
        <f t="shared" si="40"/>
      </c>
      <c r="S90" s="15">
        <f t="shared" si="28"/>
        <v>0</v>
      </c>
      <c r="T90" s="15">
        <f t="shared" si="29"/>
        <v>0</v>
      </c>
      <c r="U90" s="15">
        <f t="shared" si="30"/>
        <v>0</v>
      </c>
      <c r="V90" s="15">
        <f t="shared" si="31"/>
        <v>0</v>
      </c>
      <c r="W90" s="15">
        <f t="shared" si="32"/>
        <v>0</v>
      </c>
      <c r="X90" s="15">
        <f t="shared" si="41"/>
        <v>0</v>
      </c>
    </row>
    <row r="91" spans="1:24" s="24" customFormat="1" ht="12.75" customHeight="1">
      <c r="A91" s="12">
        <v>87</v>
      </c>
      <c r="B91" s="13"/>
      <c r="C91" s="14"/>
      <c r="D91" s="28"/>
      <c r="E91" s="53"/>
      <c r="F91" s="55">
        <f t="shared" si="33"/>
      </c>
      <c r="G91" s="56"/>
      <c r="H91" s="57">
        <f t="shared" si="34"/>
      </c>
      <c r="I91" s="53"/>
      <c r="J91" s="55">
        <f t="shared" si="35"/>
      </c>
      <c r="K91" s="56"/>
      <c r="L91" s="59">
        <f t="shared" si="36"/>
      </c>
      <c r="M91" s="54"/>
      <c r="N91" s="55">
        <f t="shared" si="37"/>
      </c>
      <c r="O91" s="56"/>
      <c r="P91" s="44">
        <f t="shared" si="38"/>
      </c>
      <c r="Q91" s="52">
        <f t="shared" si="39"/>
      </c>
      <c r="R91" s="52">
        <f t="shared" si="40"/>
      </c>
      <c r="S91" s="15">
        <f t="shared" si="28"/>
        <v>0</v>
      </c>
      <c r="T91" s="15">
        <f t="shared" si="29"/>
        <v>0</v>
      </c>
      <c r="U91" s="15">
        <f t="shared" si="30"/>
        <v>0</v>
      </c>
      <c r="V91" s="15">
        <f t="shared" si="31"/>
        <v>0</v>
      </c>
      <c r="W91" s="15">
        <f t="shared" si="32"/>
        <v>0</v>
      </c>
      <c r="X91" s="15">
        <f t="shared" si="41"/>
        <v>0</v>
      </c>
    </row>
    <row r="92" spans="1:24" s="24" customFormat="1" ht="12.75" customHeight="1">
      <c r="A92" s="12">
        <v>88</v>
      </c>
      <c r="B92" s="13"/>
      <c r="C92" s="14"/>
      <c r="D92" s="28"/>
      <c r="E92" s="53"/>
      <c r="F92" s="55">
        <f t="shared" si="33"/>
      </c>
      <c r="G92" s="56"/>
      <c r="H92" s="57">
        <f t="shared" si="34"/>
      </c>
      <c r="I92" s="53"/>
      <c r="J92" s="55">
        <f t="shared" si="35"/>
      </c>
      <c r="K92" s="56"/>
      <c r="L92" s="59">
        <f t="shared" si="36"/>
      </c>
      <c r="M92" s="54"/>
      <c r="N92" s="55">
        <f t="shared" si="37"/>
      </c>
      <c r="O92" s="56"/>
      <c r="P92" s="44">
        <f t="shared" si="38"/>
      </c>
      <c r="Q92" s="52">
        <f t="shared" si="39"/>
      </c>
      <c r="R92" s="52">
        <f t="shared" si="40"/>
      </c>
      <c r="S92" s="15">
        <f t="shared" si="28"/>
        <v>0</v>
      </c>
      <c r="T92" s="15">
        <f t="shared" si="29"/>
        <v>0</v>
      </c>
      <c r="U92" s="15">
        <f t="shared" si="30"/>
        <v>0</v>
      </c>
      <c r="V92" s="15">
        <f t="shared" si="31"/>
        <v>0</v>
      </c>
      <c r="W92" s="15">
        <f t="shared" si="32"/>
        <v>0</v>
      </c>
      <c r="X92" s="15">
        <f t="shared" si="41"/>
        <v>0</v>
      </c>
    </row>
    <row r="93" spans="1:24" s="24" customFormat="1" ht="12.75" customHeight="1">
      <c r="A93" s="12">
        <v>89</v>
      </c>
      <c r="B93" s="13"/>
      <c r="C93" s="14"/>
      <c r="D93" s="28"/>
      <c r="E93" s="53"/>
      <c r="F93" s="55">
        <f t="shared" si="33"/>
      </c>
      <c r="G93" s="56"/>
      <c r="H93" s="57">
        <f t="shared" si="34"/>
      </c>
      <c r="I93" s="53"/>
      <c r="J93" s="55">
        <f t="shared" si="35"/>
      </c>
      <c r="K93" s="56"/>
      <c r="L93" s="59">
        <f t="shared" si="36"/>
      </c>
      <c r="M93" s="54"/>
      <c r="N93" s="55">
        <f t="shared" si="37"/>
      </c>
      <c r="O93" s="56"/>
      <c r="P93" s="44">
        <f t="shared" si="38"/>
      </c>
      <c r="Q93" s="52">
        <f t="shared" si="39"/>
      </c>
      <c r="R93" s="52">
        <f t="shared" si="40"/>
      </c>
      <c r="S93" s="15">
        <f t="shared" si="28"/>
        <v>0</v>
      </c>
      <c r="T93" s="15">
        <f t="shared" si="29"/>
        <v>0</v>
      </c>
      <c r="U93" s="15">
        <f t="shared" si="30"/>
        <v>0</v>
      </c>
      <c r="V93" s="15">
        <f t="shared" si="31"/>
        <v>0</v>
      </c>
      <c r="W93" s="15">
        <f t="shared" si="32"/>
        <v>0</v>
      </c>
      <c r="X93" s="15">
        <f t="shared" si="41"/>
        <v>0</v>
      </c>
    </row>
    <row r="94" spans="1:24" s="24" customFormat="1" ht="12.75" customHeight="1">
      <c r="A94" s="12">
        <v>90</v>
      </c>
      <c r="B94" s="13"/>
      <c r="C94" s="14"/>
      <c r="D94" s="28"/>
      <c r="E94" s="53"/>
      <c r="F94" s="55">
        <f t="shared" si="33"/>
      </c>
      <c r="G94" s="56"/>
      <c r="H94" s="57">
        <f t="shared" si="34"/>
      </c>
      <c r="I94" s="53"/>
      <c r="J94" s="55">
        <f t="shared" si="35"/>
      </c>
      <c r="K94" s="56"/>
      <c r="L94" s="59">
        <f t="shared" si="36"/>
      </c>
      <c r="M94" s="54"/>
      <c r="N94" s="55">
        <f t="shared" si="37"/>
      </c>
      <c r="O94" s="56"/>
      <c r="P94" s="44">
        <f t="shared" si="38"/>
      </c>
      <c r="Q94" s="52">
        <f t="shared" si="39"/>
      </c>
      <c r="R94" s="52">
        <f t="shared" si="40"/>
      </c>
      <c r="S94" s="15">
        <f t="shared" si="28"/>
        <v>0</v>
      </c>
      <c r="T94" s="15">
        <f t="shared" si="29"/>
        <v>0</v>
      </c>
      <c r="U94" s="15">
        <f t="shared" si="30"/>
        <v>0</v>
      </c>
      <c r="V94" s="15">
        <f t="shared" si="31"/>
        <v>0</v>
      </c>
      <c r="W94" s="15">
        <f t="shared" si="32"/>
        <v>0</v>
      </c>
      <c r="X94" s="15">
        <f t="shared" si="41"/>
        <v>0</v>
      </c>
    </row>
    <row r="95" spans="1:24" s="24" customFormat="1" ht="12.75" customHeight="1">
      <c r="A95" s="12">
        <v>91</v>
      </c>
      <c r="B95" s="13"/>
      <c r="C95" s="14"/>
      <c r="D95" s="28"/>
      <c r="E95" s="53"/>
      <c r="F95" s="55">
        <f t="shared" si="33"/>
      </c>
      <c r="G95" s="56"/>
      <c r="H95" s="57">
        <f t="shared" si="34"/>
      </c>
      <c r="I95" s="53"/>
      <c r="J95" s="55">
        <f t="shared" si="35"/>
      </c>
      <c r="K95" s="56"/>
      <c r="L95" s="59">
        <f t="shared" si="36"/>
      </c>
      <c r="M95" s="54"/>
      <c r="N95" s="55">
        <f t="shared" si="37"/>
      </c>
      <c r="O95" s="56"/>
      <c r="P95" s="44">
        <f t="shared" si="38"/>
      </c>
      <c r="Q95" s="52">
        <f t="shared" si="39"/>
      </c>
      <c r="R95" s="52">
        <f t="shared" si="40"/>
      </c>
      <c r="S95" s="15">
        <f t="shared" si="28"/>
        <v>0</v>
      </c>
      <c r="T95" s="15">
        <f t="shared" si="29"/>
        <v>0</v>
      </c>
      <c r="U95" s="15">
        <f t="shared" si="30"/>
        <v>0</v>
      </c>
      <c r="V95" s="15">
        <f t="shared" si="31"/>
        <v>0</v>
      </c>
      <c r="W95" s="15">
        <f t="shared" si="32"/>
        <v>0</v>
      </c>
      <c r="X95" s="15">
        <f t="shared" si="41"/>
        <v>0</v>
      </c>
    </row>
    <row r="96" spans="1:24" s="24" customFormat="1" ht="12.75" customHeight="1">
      <c r="A96" s="12">
        <v>92</v>
      </c>
      <c r="B96" s="13"/>
      <c r="C96" s="14"/>
      <c r="D96" s="28"/>
      <c r="E96" s="53"/>
      <c r="F96" s="55">
        <f t="shared" si="33"/>
      </c>
      <c r="G96" s="56"/>
      <c r="H96" s="57">
        <f t="shared" si="34"/>
      </c>
      <c r="I96" s="53"/>
      <c r="J96" s="55">
        <f t="shared" si="35"/>
      </c>
      <c r="K96" s="56"/>
      <c r="L96" s="59">
        <f t="shared" si="36"/>
      </c>
      <c r="M96" s="54"/>
      <c r="N96" s="55">
        <f t="shared" si="37"/>
      </c>
      <c r="O96" s="56"/>
      <c r="P96" s="44">
        <f t="shared" si="38"/>
      </c>
      <c r="Q96" s="52">
        <f t="shared" si="39"/>
      </c>
      <c r="R96" s="52">
        <f t="shared" si="40"/>
      </c>
      <c r="S96" s="15">
        <f t="shared" si="28"/>
        <v>0</v>
      </c>
      <c r="T96" s="15">
        <f t="shared" si="29"/>
        <v>0</v>
      </c>
      <c r="U96" s="15">
        <f t="shared" si="30"/>
        <v>0</v>
      </c>
      <c r="V96" s="15">
        <f t="shared" si="31"/>
        <v>0</v>
      </c>
      <c r="W96" s="15">
        <f t="shared" si="32"/>
        <v>0</v>
      </c>
      <c r="X96" s="15">
        <f t="shared" si="41"/>
        <v>0</v>
      </c>
    </row>
    <row r="97" spans="1:24" s="24" customFormat="1" ht="12.75" customHeight="1">
      <c r="A97" s="12">
        <v>93</v>
      </c>
      <c r="B97" s="13"/>
      <c r="C97" s="14"/>
      <c r="D97" s="28"/>
      <c r="E97" s="53"/>
      <c r="F97" s="55">
        <f t="shared" si="33"/>
      </c>
      <c r="G97" s="56"/>
      <c r="H97" s="57">
        <f t="shared" si="34"/>
      </c>
      <c r="I97" s="53"/>
      <c r="J97" s="55">
        <f t="shared" si="35"/>
      </c>
      <c r="K97" s="56"/>
      <c r="L97" s="59">
        <f t="shared" si="36"/>
      </c>
      <c r="M97" s="54"/>
      <c r="N97" s="55">
        <f t="shared" si="37"/>
      </c>
      <c r="O97" s="56"/>
      <c r="P97" s="44">
        <f t="shared" si="38"/>
      </c>
      <c r="Q97" s="52">
        <f t="shared" si="39"/>
      </c>
      <c r="R97" s="52">
        <f t="shared" si="40"/>
      </c>
      <c r="S97" s="15">
        <f t="shared" si="28"/>
        <v>0</v>
      </c>
      <c r="T97" s="15">
        <f t="shared" si="29"/>
        <v>0</v>
      </c>
      <c r="U97" s="15">
        <f t="shared" si="30"/>
        <v>0</v>
      </c>
      <c r="V97" s="15">
        <f t="shared" si="31"/>
        <v>0</v>
      </c>
      <c r="W97" s="15">
        <f t="shared" si="32"/>
        <v>0</v>
      </c>
      <c r="X97" s="15">
        <f t="shared" si="41"/>
        <v>0</v>
      </c>
    </row>
    <row r="98" spans="1:24" s="24" customFormat="1" ht="12.75" customHeight="1">
      <c r="A98" s="12">
        <v>94</v>
      </c>
      <c r="B98" s="13"/>
      <c r="C98" s="14"/>
      <c r="D98" s="28"/>
      <c r="E98" s="53"/>
      <c r="F98" s="55">
        <f t="shared" si="33"/>
      </c>
      <c r="G98" s="56"/>
      <c r="H98" s="57">
        <f t="shared" si="34"/>
      </c>
      <c r="I98" s="53"/>
      <c r="J98" s="55">
        <f t="shared" si="35"/>
      </c>
      <c r="K98" s="56"/>
      <c r="L98" s="59">
        <f t="shared" si="36"/>
      </c>
      <c r="M98" s="54"/>
      <c r="N98" s="55">
        <f t="shared" si="37"/>
      </c>
      <c r="O98" s="56"/>
      <c r="P98" s="44">
        <f t="shared" si="38"/>
      </c>
      <c r="Q98" s="52">
        <f t="shared" si="39"/>
      </c>
      <c r="R98" s="52">
        <f t="shared" si="40"/>
      </c>
      <c r="S98" s="15">
        <f t="shared" si="28"/>
        <v>0</v>
      </c>
      <c r="T98" s="15">
        <f t="shared" si="29"/>
        <v>0</v>
      </c>
      <c r="U98" s="15">
        <f t="shared" si="30"/>
        <v>0</v>
      </c>
      <c r="V98" s="15">
        <f t="shared" si="31"/>
        <v>0</v>
      </c>
      <c r="W98" s="15">
        <f t="shared" si="32"/>
        <v>0</v>
      </c>
      <c r="X98" s="15">
        <f t="shared" si="41"/>
        <v>0</v>
      </c>
    </row>
    <row r="99" spans="1:24" s="24" customFormat="1" ht="12.75" customHeight="1">
      <c r="A99" s="12">
        <v>95</v>
      </c>
      <c r="B99" s="13"/>
      <c r="C99" s="14"/>
      <c r="D99" s="28"/>
      <c r="E99" s="53"/>
      <c r="F99" s="55">
        <f t="shared" si="33"/>
      </c>
      <c r="G99" s="56"/>
      <c r="H99" s="57">
        <f t="shared" si="34"/>
      </c>
      <c r="I99" s="53"/>
      <c r="J99" s="55">
        <f t="shared" si="35"/>
      </c>
      <c r="K99" s="56"/>
      <c r="L99" s="59">
        <f t="shared" si="36"/>
      </c>
      <c r="M99" s="54"/>
      <c r="N99" s="55">
        <f t="shared" si="37"/>
      </c>
      <c r="O99" s="56"/>
      <c r="P99" s="44">
        <f t="shared" si="38"/>
      </c>
      <c r="Q99" s="52">
        <f t="shared" si="39"/>
      </c>
      <c r="R99" s="52">
        <f t="shared" si="40"/>
      </c>
      <c r="S99" s="15">
        <f t="shared" si="28"/>
        <v>0</v>
      </c>
      <c r="T99" s="15">
        <f t="shared" si="29"/>
        <v>0</v>
      </c>
      <c r="U99" s="15">
        <f t="shared" si="30"/>
        <v>0</v>
      </c>
      <c r="V99" s="15">
        <f t="shared" si="31"/>
        <v>0</v>
      </c>
      <c r="W99" s="15">
        <f t="shared" si="32"/>
        <v>0</v>
      </c>
      <c r="X99" s="15">
        <f t="shared" si="41"/>
        <v>0</v>
      </c>
    </row>
    <row r="100" spans="1:24" s="24" customFormat="1" ht="12.75" customHeight="1">
      <c r="A100" s="12">
        <v>96</v>
      </c>
      <c r="B100" s="13"/>
      <c r="C100" s="14"/>
      <c r="D100" s="28"/>
      <c r="E100" s="53"/>
      <c r="F100" s="55">
        <f t="shared" si="33"/>
      </c>
      <c r="G100" s="56"/>
      <c r="H100" s="57">
        <f t="shared" si="34"/>
      </c>
      <c r="I100" s="53"/>
      <c r="J100" s="55">
        <f t="shared" si="35"/>
      </c>
      <c r="K100" s="56"/>
      <c r="L100" s="59">
        <f t="shared" si="36"/>
      </c>
      <c r="M100" s="54"/>
      <c r="N100" s="55">
        <f t="shared" si="37"/>
      </c>
      <c r="O100" s="56"/>
      <c r="P100" s="44">
        <f t="shared" si="38"/>
      </c>
      <c r="Q100" s="52">
        <f t="shared" si="39"/>
      </c>
      <c r="R100" s="52">
        <f t="shared" si="40"/>
      </c>
      <c r="S100" s="15">
        <f t="shared" si="28"/>
        <v>0</v>
      </c>
      <c r="T100" s="15">
        <f t="shared" si="29"/>
        <v>0</v>
      </c>
      <c r="U100" s="15">
        <f t="shared" si="30"/>
        <v>0</v>
      </c>
      <c r="V100" s="15">
        <f t="shared" si="31"/>
        <v>0</v>
      </c>
      <c r="W100" s="15">
        <f t="shared" si="32"/>
        <v>0</v>
      </c>
      <c r="X100" s="15">
        <f t="shared" si="41"/>
        <v>0</v>
      </c>
    </row>
    <row r="101" spans="1:24" s="24" customFormat="1" ht="12.75" customHeight="1">
      <c r="A101" s="12">
        <v>97</v>
      </c>
      <c r="B101" s="13"/>
      <c r="C101" s="14"/>
      <c r="D101" s="28"/>
      <c r="E101" s="53"/>
      <c r="F101" s="55">
        <f t="shared" si="33"/>
      </c>
      <c r="G101" s="56"/>
      <c r="H101" s="57">
        <f t="shared" si="34"/>
      </c>
      <c r="I101" s="53"/>
      <c r="J101" s="55">
        <f t="shared" si="35"/>
      </c>
      <c r="K101" s="56"/>
      <c r="L101" s="59">
        <f t="shared" si="36"/>
      </c>
      <c r="M101" s="54"/>
      <c r="N101" s="55">
        <f t="shared" si="37"/>
      </c>
      <c r="O101" s="56"/>
      <c r="P101" s="44">
        <f t="shared" si="38"/>
      </c>
      <c r="Q101" s="52">
        <f t="shared" si="39"/>
      </c>
      <c r="R101" s="52">
        <f t="shared" si="40"/>
      </c>
      <c r="S101" s="15">
        <f t="shared" si="28"/>
        <v>0</v>
      </c>
      <c r="T101" s="15">
        <f t="shared" si="29"/>
        <v>0</v>
      </c>
      <c r="U101" s="15">
        <f t="shared" si="30"/>
        <v>0</v>
      </c>
      <c r="V101" s="15">
        <f t="shared" si="31"/>
        <v>0</v>
      </c>
      <c r="W101" s="15">
        <f t="shared" si="32"/>
        <v>0</v>
      </c>
      <c r="X101" s="15">
        <f t="shared" si="41"/>
        <v>0</v>
      </c>
    </row>
    <row r="102" spans="1:24" s="24" customFormat="1" ht="12.75" customHeight="1">
      <c r="A102" s="12">
        <v>98</v>
      </c>
      <c r="B102" s="13"/>
      <c r="C102" s="14"/>
      <c r="D102" s="28"/>
      <c r="E102" s="53"/>
      <c r="F102" s="55">
        <f t="shared" si="33"/>
      </c>
      <c r="G102" s="56"/>
      <c r="H102" s="57">
        <f t="shared" si="34"/>
      </c>
      <c r="I102" s="53"/>
      <c r="J102" s="55">
        <f t="shared" si="35"/>
      </c>
      <c r="K102" s="56"/>
      <c r="L102" s="59">
        <f t="shared" si="36"/>
      </c>
      <c r="M102" s="54"/>
      <c r="N102" s="55">
        <f t="shared" si="37"/>
      </c>
      <c r="O102" s="56"/>
      <c r="P102" s="44">
        <f t="shared" si="38"/>
      </c>
      <c r="Q102" s="52">
        <f t="shared" si="39"/>
      </c>
      <c r="R102" s="52">
        <f t="shared" si="40"/>
      </c>
      <c r="S102" s="15">
        <f t="shared" si="28"/>
        <v>0</v>
      </c>
      <c r="T102" s="15">
        <f t="shared" si="29"/>
        <v>0</v>
      </c>
      <c r="U102" s="15">
        <f t="shared" si="30"/>
        <v>0</v>
      </c>
      <c r="V102" s="15">
        <f t="shared" si="31"/>
        <v>0</v>
      </c>
      <c r="W102" s="15">
        <f t="shared" si="32"/>
        <v>0</v>
      </c>
      <c r="X102" s="15">
        <f t="shared" si="41"/>
        <v>0</v>
      </c>
    </row>
    <row r="103" spans="1:24" s="24" customFormat="1" ht="12.75" customHeight="1">
      <c r="A103" s="12">
        <v>99</v>
      </c>
      <c r="B103" s="13"/>
      <c r="C103" s="14"/>
      <c r="D103" s="28"/>
      <c r="E103" s="53"/>
      <c r="F103" s="55">
        <f t="shared" si="33"/>
      </c>
      <c r="G103" s="56"/>
      <c r="H103" s="57">
        <f t="shared" si="34"/>
      </c>
      <c r="I103" s="53"/>
      <c r="J103" s="55">
        <f t="shared" si="35"/>
      </c>
      <c r="K103" s="56"/>
      <c r="L103" s="59">
        <f t="shared" si="36"/>
      </c>
      <c r="M103" s="54"/>
      <c r="N103" s="55">
        <f t="shared" si="37"/>
      </c>
      <c r="O103" s="56"/>
      <c r="P103" s="44">
        <f t="shared" si="38"/>
      </c>
      <c r="Q103" s="52">
        <f t="shared" si="39"/>
      </c>
      <c r="R103" s="52">
        <f t="shared" si="40"/>
      </c>
      <c r="S103" s="15">
        <f t="shared" si="28"/>
        <v>0</v>
      </c>
      <c r="T103" s="15">
        <f t="shared" si="29"/>
        <v>0</v>
      </c>
      <c r="U103" s="15">
        <f t="shared" si="30"/>
        <v>0</v>
      </c>
      <c r="V103" s="15">
        <f t="shared" si="31"/>
        <v>0</v>
      </c>
      <c r="W103" s="15">
        <f t="shared" si="32"/>
        <v>0</v>
      </c>
      <c r="X103" s="15">
        <f t="shared" si="41"/>
        <v>0</v>
      </c>
    </row>
    <row r="104" spans="1:24" s="24" customFormat="1" ht="12.75" customHeight="1">
      <c r="A104" s="12">
        <v>100</v>
      </c>
      <c r="B104" s="13"/>
      <c r="C104" s="14"/>
      <c r="D104" s="28"/>
      <c r="E104" s="53"/>
      <c r="F104" s="55">
        <f t="shared" si="33"/>
      </c>
      <c r="G104" s="56"/>
      <c r="H104" s="57">
        <f t="shared" si="34"/>
      </c>
      <c r="I104" s="53"/>
      <c r="J104" s="55">
        <f t="shared" si="35"/>
      </c>
      <c r="K104" s="56"/>
      <c r="L104" s="59">
        <f t="shared" si="36"/>
      </c>
      <c r="M104" s="54"/>
      <c r="N104" s="55">
        <f t="shared" si="37"/>
      </c>
      <c r="O104" s="56"/>
      <c r="P104" s="44">
        <f t="shared" si="38"/>
      </c>
      <c r="Q104" s="52">
        <f t="shared" si="39"/>
      </c>
      <c r="R104" s="52">
        <f t="shared" si="40"/>
      </c>
      <c r="S104" s="15">
        <f t="shared" si="28"/>
        <v>0</v>
      </c>
      <c r="T104" s="15">
        <f t="shared" si="29"/>
        <v>0</v>
      </c>
      <c r="U104" s="15">
        <f t="shared" si="30"/>
        <v>0</v>
      </c>
      <c r="V104" s="15">
        <f t="shared" si="31"/>
        <v>0</v>
      </c>
      <c r="W104" s="15">
        <f t="shared" si="32"/>
        <v>0</v>
      </c>
      <c r="X104" s="15">
        <f t="shared" si="41"/>
        <v>0</v>
      </c>
    </row>
    <row r="105" spans="1:23" s="24" customFormat="1" ht="12.75">
      <c r="A105" s="41"/>
      <c r="B105" s="3"/>
      <c r="C105" s="22"/>
      <c r="D105" s="29"/>
      <c r="Q105" s="31"/>
      <c r="R105" s="31"/>
      <c r="S105" s="41"/>
      <c r="T105" s="41"/>
      <c r="U105" s="41"/>
      <c r="V105" s="41"/>
      <c r="W105" s="41"/>
    </row>
    <row r="106" spans="1:23" s="24" customFormat="1" ht="12.75">
      <c r="A106" s="41"/>
      <c r="B106" s="3"/>
      <c r="C106" s="22"/>
      <c r="D106" s="29"/>
      <c r="Q106" s="31"/>
      <c r="R106" s="31"/>
      <c r="S106" s="41"/>
      <c r="T106" s="41"/>
      <c r="U106" s="41"/>
      <c r="V106" s="41"/>
      <c r="W106" s="41"/>
    </row>
    <row r="107" spans="1:23" s="24" customFormat="1" ht="12.75">
      <c r="A107" s="41"/>
      <c r="B107" s="3"/>
      <c r="C107" s="22"/>
      <c r="D107" s="29"/>
      <c r="Q107" s="31"/>
      <c r="R107" s="31"/>
      <c r="S107" s="41"/>
      <c r="T107" s="41"/>
      <c r="U107" s="41"/>
      <c r="V107" s="41"/>
      <c r="W107" s="41"/>
    </row>
    <row r="108" spans="1:23" s="24" customFormat="1" ht="12.75">
      <c r="A108" s="41"/>
      <c r="B108" s="3"/>
      <c r="C108" s="22"/>
      <c r="D108" s="29"/>
      <c r="Q108" s="31"/>
      <c r="R108" s="31"/>
      <c r="S108" s="41"/>
      <c r="T108" s="41"/>
      <c r="U108" s="41"/>
      <c r="V108" s="41"/>
      <c r="W108" s="41"/>
    </row>
    <row r="109" spans="1:23" s="24" customFormat="1" ht="12.75">
      <c r="A109" s="41"/>
      <c r="B109" s="3"/>
      <c r="C109" s="22"/>
      <c r="D109" s="29"/>
      <c r="Q109" s="31"/>
      <c r="R109" s="31"/>
      <c r="S109" s="41"/>
      <c r="T109" s="41"/>
      <c r="U109" s="41"/>
      <c r="V109" s="41"/>
      <c r="W109" s="41"/>
    </row>
    <row r="110" spans="1:23" s="24" customFormat="1" ht="12.75">
      <c r="A110" s="41"/>
      <c r="B110" s="3"/>
      <c r="C110" s="22"/>
      <c r="D110" s="29"/>
      <c r="Q110" s="31"/>
      <c r="R110" s="31"/>
      <c r="S110" s="41"/>
      <c r="T110" s="41"/>
      <c r="U110" s="41"/>
      <c r="V110" s="41"/>
      <c r="W110" s="41"/>
    </row>
    <row r="111" spans="1:23" s="24" customFormat="1" ht="12.75">
      <c r="A111" s="41"/>
      <c r="B111" s="3"/>
      <c r="C111" s="22"/>
      <c r="D111" s="29"/>
      <c r="Q111" s="31"/>
      <c r="R111" s="31"/>
      <c r="S111" s="41"/>
      <c r="T111" s="41"/>
      <c r="U111" s="41"/>
      <c r="V111" s="41"/>
      <c r="W111" s="41"/>
    </row>
    <row r="112" spans="1:23" s="24" customFormat="1" ht="12.75">
      <c r="A112" s="41"/>
      <c r="B112" s="3"/>
      <c r="C112" s="22"/>
      <c r="D112" s="29"/>
      <c r="Q112" s="31"/>
      <c r="R112" s="31"/>
      <c r="S112" s="41"/>
      <c r="T112" s="41"/>
      <c r="U112" s="41"/>
      <c r="V112" s="41"/>
      <c r="W112" s="41"/>
    </row>
    <row r="113" spans="1:23" s="24" customFormat="1" ht="12.75">
      <c r="A113" s="41"/>
      <c r="B113" s="3"/>
      <c r="C113" s="22"/>
      <c r="D113" s="29"/>
      <c r="Q113" s="31"/>
      <c r="R113" s="31"/>
      <c r="S113" s="41"/>
      <c r="T113" s="41"/>
      <c r="U113" s="41"/>
      <c r="V113" s="41"/>
      <c r="W113" s="41"/>
    </row>
    <row r="114" spans="1:23" s="24" customFormat="1" ht="12.75">
      <c r="A114" s="41"/>
      <c r="B114" s="3"/>
      <c r="C114" s="22"/>
      <c r="D114" s="29"/>
      <c r="Q114" s="31"/>
      <c r="R114" s="31"/>
      <c r="S114" s="41"/>
      <c r="T114" s="41"/>
      <c r="U114" s="41"/>
      <c r="V114" s="41"/>
      <c r="W114" s="41"/>
    </row>
    <row r="115" spans="1:23" s="24" customFormat="1" ht="12.75">
      <c r="A115" s="41"/>
      <c r="B115" s="3"/>
      <c r="C115" s="22"/>
      <c r="D115" s="29"/>
      <c r="Q115" s="31"/>
      <c r="R115" s="31"/>
      <c r="S115" s="41"/>
      <c r="T115" s="41"/>
      <c r="U115" s="41"/>
      <c r="V115" s="41"/>
      <c r="W115" s="41"/>
    </row>
    <row r="116" spans="1:23" s="24" customFormat="1" ht="12.75">
      <c r="A116" s="41"/>
      <c r="B116" s="3"/>
      <c r="C116" s="22"/>
      <c r="D116" s="29"/>
      <c r="Q116" s="31"/>
      <c r="R116" s="31"/>
      <c r="S116" s="41"/>
      <c r="T116" s="41"/>
      <c r="U116" s="41"/>
      <c r="V116" s="41"/>
      <c r="W116" s="41"/>
    </row>
    <row r="117" spans="1:23" s="24" customFormat="1" ht="12.75">
      <c r="A117" s="41"/>
      <c r="B117" s="3"/>
      <c r="C117" s="22"/>
      <c r="D117" s="29"/>
      <c r="Q117" s="31"/>
      <c r="R117" s="31"/>
      <c r="S117" s="41"/>
      <c r="T117" s="41"/>
      <c r="U117" s="41"/>
      <c r="V117" s="41"/>
      <c r="W117" s="41"/>
    </row>
    <row r="118" spans="1:23" s="24" customFormat="1" ht="12.75">
      <c r="A118" s="41"/>
      <c r="B118" s="3"/>
      <c r="C118" s="22"/>
      <c r="D118" s="29"/>
      <c r="Q118" s="31"/>
      <c r="R118" s="31"/>
      <c r="S118" s="41"/>
      <c r="T118" s="41"/>
      <c r="U118" s="41"/>
      <c r="V118" s="41"/>
      <c r="W118" s="41"/>
    </row>
    <row r="119" spans="1:23" s="24" customFormat="1" ht="12.75">
      <c r="A119" s="41"/>
      <c r="B119" s="3"/>
      <c r="C119" s="22"/>
      <c r="D119" s="29"/>
      <c r="Q119" s="31"/>
      <c r="R119" s="31"/>
      <c r="S119" s="41"/>
      <c r="T119" s="41"/>
      <c r="U119" s="41"/>
      <c r="V119" s="41"/>
      <c r="W119" s="41"/>
    </row>
    <row r="120" spans="1:23" s="24" customFormat="1" ht="12.75">
      <c r="A120" s="41"/>
      <c r="B120" s="3"/>
      <c r="C120" s="22"/>
      <c r="D120" s="29"/>
      <c r="Q120" s="31"/>
      <c r="R120" s="31"/>
      <c r="S120" s="41"/>
      <c r="T120" s="41"/>
      <c r="U120" s="41"/>
      <c r="V120" s="41"/>
      <c r="W120" s="41"/>
    </row>
    <row r="121" spans="1:23" s="24" customFormat="1" ht="12.75">
      <c r="A121" s="41"/>
      <c r="B121" s="3"/>
      <c r="C121" s="22"/>
      <c r="D121" s="29"/>
      <c r="Q121" s="31"/>
      <c r="R121" s="31"/>
      <c r="S121" s="41"/>
      <c r="T121" s="41"/>
      <c r="U121" s="41"/>
      <c r="V121" s="41"/>
      <c r="W121" s="41"/>
    </row>
    <row r="122" spans="1:23" s="24" customFormat="1" ht="12.75">
      <c r="A122" s="41"/>
      <c r="B122" s="3"/>
      <c r="C122" s="22"/>
      <c r="D122" s="29"/>
      <c r="Q122" s="31"/>
      <c r="R122" s="31"/>
      <c r="S122" s="41"/>
      <c r="T122" s="41"/>
      <c r="U122" s="41"/>
      <c r="V122" s="41"/>
      <c r="W122" s="41"/>
    </row>
    <row r="123" spans="1:23" s="24" customFormat="1" ht="12.75">
      <c r="A123" s="41"/>
      <c r="B123" s="3"/>
      <c r="C123" s="22"/>
      <c r="D123" s="29"/>
      <c r="Q123" s="31"/>
      <c r="R123" s="31"/>
      <c r="S123" s="41"/>
      <c r="T123" s="41"/>
      <c r="U123" s="41"/>
      <c r="V123" s="41"/>
      <c r="W123" s="41"/>
    </row>
    <row r="124" spans="1:23" s="24" customFormat="1" ht="12.75">
      <c r="A124" s="41"/>
      <c r="B124" s="3"/>
      <c r="C124" s="22"/>
      <c r="D124" s="29"/>
      <c r="Q124" s="31"/>
      <c r="R124" s="31"/>
      <c r="S124" s="41"/>
      <c r="T124" s="41"/>
      <c r="U124" s="41"/>
      <c r="V124" s="41"/>
      <c r="W124" s="41"/>
    </row>
    <row r="125" spans="1:23" s="24" customFormat="1" ht="12.75">
      <c r="A125" s="41"/>
      <c r="B125" s="3"/>
      <c r="C125" s="22"/>
      <c r="D125" s="29"/>
      <c r="Q125" s="31"/>
      <c r="R125" s="31"/>
      <c r="S125" s="41"/>
      <c r="T125" s="41"/>
      <c r="U125" s="41"/>
      <c r="V125" s="41"/>
      <c r="W125" s="41"/>
    </row>
    <row r="126" spans="1:23" s="24" customFormat="1" ht="12.75">
      <c r="A126" s="41"/>
      <c r="B126" s="3"/>
      <c r="C126" s="22"/>
      <c r="D126" s="29"/>
      <c r="Q126" s="31"/>
      <c r="R126" s="31"/>
      <c r="S126" s="41"/>
      <c r="T126" s="41"/>
      <c r="U126" s="41"/>
      <c r="V126" s="41"/>
      <c r="W126" s="41"/>
    </row>
    <row r="127" spans="1:23" s="24" customFormat="1" ht="12.75">
      <c r="A127" s="41"/>
      <c r="B127" s="3"/>
      <c r="C127" s="22"/>
      <c r="D127" s="29"/>
      <c r="Q127" s="31"/>
      <c r="R127" s="31"/>
      <c r="S127" s="41"/>
      <c r="T127" s="41"/>
      <c r="U127" s="41"/>
      <c r="V127" s="41"/>
      <c r="W127" s="41"/>
    </row>
    <row r="128" spans="1:23" s="24" customFormat="1" ht="12.75">
      <c r="A128" s="41"/>
      <c r="B128" s="3"/>
      <c r="C128" s="22"/>
      <c r="D128" s="29"/>
      <c r="Q128" s="31"/>
      <c r="R128" s="31"/>
      <c r="S128" s="41"/>
      <c r="T128" s="41"/>
      <c r="U128" s="41"/>
      <c r="V128" s="41"/>
      <c r="W128" s="41"/>
    </row>
    <row r="129" spans="1:23" s="24" customFormat="1" ht="12.75">
      <c r="A129" s="41"/>
      <c r="B129" s="3"/>
      <c r="C129" s="22"/>
      <c r="D129" s="29"/>
      <c r="Q129" s="31"/>
      <c r="R129" s="31"/>
      <c r="S129" s="41"/>
      <c r="T129" s="41"/>
      <c r="U129" s="41"/>
      <c r="V129" s="41"/>
      <c r="W129" s="41"/>
    </row>
    <row r="130" spans="1:23" s="24" customFormat="1" ht="12.75">
      <c r="A130" s="41"/>
      <c r="B130" s="3"/>
      <c r="C130" s="22"/>
      <c r="D130" s="29"/>
      <c r="Q130" s="31"/>
      <c r="R130" s="31"/>
      <c r="S130" s="41"/>
      <c r="T130" s="41"/>
      <c r="U130" s="41"/>
      <c r="V130" s="41"/>
      <c r="W130" s="41"/>
    </row>
    <row r="131" spans="1:23" s="24" customFormat="1" ht="12.75">
      <c r="A131" s="41"/>
      <c r="B131" s="3"/>
      <c r="C131" s="22"/>
      <c r="D131" s="29"/>
      <c r="Q131" s="31"/>
      <c r="R131" s="31"/>
      <c r="S131" s="41"/>
      <c r="T131" s="41"/>
      <c r="U131" s="41"/>
      <c r="V131" s="41"/>
      <c r="W131" s="41"/>
    </row>
    <row r="132" spans="1:23" s="24" customFormat="1" ht="12.75">
      <c r="A132" s="41"/>
      <c r="B132" s="3"/>
      <c r="C132" s="22"/>
      <c r="D132" s="29"/>
      <c r="Q132" s="31"/>
      <c r="R132" s="31"/>
      <c r="S132" s="41"/>
      <c r="T132" s="41"/>
      <c r="U132" s="41"/>
      <c r="V132" s="41"/>
      <c r="W132" s="41"/>
    </row>
    <row r="133" spans="1:23" s="24" customFormat="1" ht="12.75">
      <c r="A133" s="41"/>
      <c r="B133" s="3"/>
      <c r="C133" s="22"/>
      <c r="D133" s="29"/>
      <c r="Q133" s="31"/>
      <c r="R133" s="31"/>
      <c r="S133" s="41"/>
      <c r="T133" s="41"/>
      <c r="U133" s="41"/>
      <c r="V133" s="41"/>
      <c r="W133" s="41"/>
    </row>
    <row r="134" spans="1:23" s="24" customFormat="1" ht="12.75">
      <c r="A134" s="41"/>
      <c r="B134" s="3"/>
      <c r="C134" s="22"/>
      <c r="D134" s="29"/>
      <c r="Q134" s="31"/>
      <c r="R134" s="31"/>
      <c r="S134" s="41"/>
      <c r="T134" s="41"/>
      <c r="U134" s="41"/>
      <c r="V134" s="41"/>
      <c r="W134" s="41"/>
    </row>
    <row r="135" spans="1:23" s="24" customFormat="1" ht="12.75">
      <c r="A135" s="41"/>
      <c r="B135" s="3"/>
      <c r="C135" s="22"/>
      <c r="D135" s="29"/>
      <c r="Q135" s="31"/>
      <c r="R135" s="31"/>
      <c r="S135" s="41"/>
      <c r="T135" s="41"/>
      <c r="U135" s="41"/>
      <c r="V135" s="41"/>
      <c r="W135" s="41"/>
    </row>
    <row r="136" spans="1:23" s="24" customFormat="1" ht="12.75">
      <c r="A136" s="41"/>
      <c r="B136" s="3"/>
      <c r="C136" s="22"/>
      <c r="D136" s="29"/>
      <c r="Q136" s="31"/>
      <c r="R136" s="31"/>
      <c r="S136" s="41"/>
      <c r="T136" s="41"/>
      <c r="U136" s="41"/>
      <c r="V136" s="41"/>
      <c r="W136" s="41"/>
    </row>
    <row r="137" spans="1:23" s="24" customFormat="1" ht="12.75">
      <c r="A137" s="41"/>
      <c r="B137" s="3"/>
      <c r="C137" s="22"/>
      <c r="D137" s="29"/>
      <c r="Q137" s="31"/>
      <c r="R137" s="31"/>
      <c r="S137" s="41"/>
      <c r="T137" s="41"/>
      <c r="U137" s="41"/>
      <c r="V137" s="41"/>
      <c r="W137" s="41"/>
    </row>
    <row r="138" spans="1:23" s="24" customFormat="1" ht="12.75">
      <c r="A138" s="41"/>
      <c r="B138" s="3"/>
      <c r="C138" s="22"/>
      <c r="D138" s="29"/>
      <c r="Q138" s="31"/>
      <c r="R138" s="31"/>
      <c r="S138" s="41"/>
      <c r="T138" s="41"/>
      <c r="U138" s="41"/>
      <c r="V138" s="41"/>
      <c r="W138" s="41"/>
    </row>
    <row r="139" spans="1:23" s="24" customFormat="1" ht="12.75">
      <c r="A139" s="41"/>
      <c r="B139" s="3"/>
      <c r="C139" s="22"/>
      <c r="D139" s="29"/>
      <c r="Q139" s="31"/>
      <c r="R139" s="31"/>
      <c r="S139" s="41"/>
      <c r="T139" s="41"/>
      <c r="U139" s="41"/>
      <c r="V139" s="41"/>
      <c r="W139" s="41"/>
    </row>
    <row r="140" spans="1:23" s="24" customFormat="1" ht="12.75">
      <c r="A140" s="41"/>
      <c r="B140" s="3"/>
      <c r="C140" s="22"/>
      <c r="D140" s="29"/>
      <c r="Q140" s="31"/>
      <c r="R140" s="31"/>
      <c r="S140" s="41"/>
      <c r="T140" s="41"/>
      <c r="U140" s="41"/>
      <c r="V140" s="41"/>
      <c r="W140" s="41"/>
    </row>
    <row r="141" spans="1:23" s="24" customFormat="1" ht="12.75">
      <c r="A141" s="41"/>
      <c r="B141" s="3"/>
      <c r="C141" s="22"/>
      <c r="D141" s="29"/>
      <c r="Q141" s="31"/>
      <c r="R141" s="31"/>
      <c r="S141" s="41"/>
      <c r="T141" s="41"/>
      <c r="U141" s="41"/>
      <c r="V141" s="41"/>
      <c r="W141" s="41"/>
    </row>
    <row r="142" spans="1:23" s="24" customFormat="1" ht="12.75">
      <c r="A142" s="41"/>
      <c r="B142" s="3"/>
      <c r="C142" s="22"/>
      <c r="D142" s="29"/>
      <c r="Q142" s="31"/>
      <c r="R142" s="31"/>
      <c r="S142" s="41"/>
      <c r="T142" s="41"/>
      <c r="U142" s="41"/>
      <c r="V142" s="41"/>
      <c r="W142" s="41"/>
    </row>
    <row r="143" spans="1:23" s="24" customFormat="1" ht="12.75">
      <c r="A143" s="41"/>
      <c r="B143" s="3"/>
      <c r="C143" s="22"/>
      <c r="D143" s="29"/>
      <c r="Q143" s="31"/>
      <c r="R143" s="31"/>
      <c r="S143" s="41"/>
      <c r="T143" s="41"/>
      <c r="U143" s="41"/>
      <c r="V143" s="41"/>
      <c r="W143" s="41"/>
    </row>
    <row r="144" spans="1:23" s="24" customFormat="1" ht="12.75">
      <c r="A144" s="41"/>
      <c r="B144" s="3"/>
      <c r="C144" s="22"/>
      <c r="D144" s="29"/>
      <c r="Q144" s="31"/>
      <c r="R144" s="31"/>
      <c r="S144" s="41"/>
      <c r="T144" s="41"/>
      <c r="U144" s="41"/>
      <c r="V144" s="41"/>
      <c r="W144" s="41"/>
    </row>
    <row r="145" spans="1:23" s="24" customFormat="1" ht="12.75">
      <c r="A145" s="41"/>
      <c r="B145" s="3"/>
      <c r="C145" s="22"/>
      <c r="D145" s="29"/>
      <c r="Q145" s="31"/>
      <c r="R145" s="31"/>
      <c r="S145" s="41"/>
      <c r="T145" s="41"/>
      <c r="U145" s="41"/>
      <c r="V145" s="41"/>
      <c r="W145" s="41"/>
    </row>
    <row r="146" spans="1:23" s="24" customFormat="1" ht="12.75">
      <c r="A146" s="41"/>
      <c r="B146" s="3"/>
      <c r="C146" s="22"/>
      <c r="D146" s="29"/>
      <c r="Q146" s="31"/>
      <c r="R146" s="31"/>
      <c r="S146" s="41"/>
      <c r="T146" s="41"/>
      <c r="U146" s="41"/>
      <c r="V146" s="41"/>
      <c r="W146" s="41"/>
    </row>
    <row r="147" spans="1:23" s="24" customFormat="1" ht="12.75">
      <c r="A147" s="41"/>
      <c r="B147" s="3"/>
      <c r="C147" s="22"/>
      <c r="D147" s="29"/>
      <c r="Q147" s="31"/>
      <c r="R147" s="31"/>
      <c r="S147" s="41"/>
      <c r="T147" s="41"/>
      <c r="U147" s="41"/>
      <c r="V147" s="41"/>
      <c r="W147" s="41"/>
    </row>
    <row r="148" spans="1:23" s="24" customFormat="1" ht="12.75">
      <c r="A148" s="41"/>
      <c r="B148" s="3"/>
      <c r="C148" s="22"/>
      <c r="D148" s="29"/>
      <c r="Q148" s="31"/>
      <c r="R148" s="31"/>
      <c r="S148" s="41"/>
      <c r="T148" s="41"/>
      <c r="U148" s="41"/>
      <c r="V148" s="41"/>
      <c r="W148" s="41"/>
    </row>
    <row r="149" spans="1:23" s="24" customFormat="1" ht="12.75">
      <c r="A149" s="41"/>
      <c r="B149" s="3"/>
      <c r="C149" s="22"/>
      <c r="D149" s="29"/>
      <c r="Q149" s="31"/>
      <c r="R149" s="31"/>
      <c r="S149" s="41"/>
      <c r="T149" s="41"/>
      <c r="U149" s="41"/>
      <c r="V149" s="41"/>
      <c r="W149" s="41"/>
    </row>
    <row r="150" spans="1:23" s="24" customFormat="1" ht="12.75">
      <c r="A150" s="41"/>
      <c r="B150" s="3"/>
      <c r="C150" s="22"/>
      <c r="D150" s="29"/>
      <c r="Q150" s="31"/>
      <c r="R150" s="31"/>
      <c r="S150" s="41"/>
      <c r="T150" s="41"/>
      <c r="U150" s="41"/>
      <c r="V150" s="41"/>
      <c r="W150" s="41"/>
    </row>
    <row r="151" spans="1:23" s="24" customFormat="1" ht="12.75">
      <c r="A151" s="41"/>
      <c r="B151" s="3"/>
      <c r="C151" s="22"/>
      <c r="D151" s="29"/>
      <c r="Q151" s="31"/>
      <c r="R151" s="31"/>
      <c r="S151" s="41"/>
      <c r="T151" s="41"/>
      <c r="U151" s="41"/>
      <c r="V151" s="41"/>
      <c r="W151" s="41"/>
    </row>
    <row r="152" spans="1:23" s="24" customFormat="1" ht="12.75">
      <c r="A152" s="41"/>
      <c r="B152" s="3"/>
      <c r="C152" s="22"/>
      <c r="D152" s="29"/>
      <c r="Q152" s="31"/>
      <c r="R152" s="31"/>
      <c r="S152" s="41"/>
      <c r="T152" s="41"/>
      <c r="U152" s="41"/>
      <c r="V152" s="41"/>
      <c r="W152" s="41"/>
    </row>
    <row r="153" spans="1:23" s="24" customFormat="1" ht="12.75">
      <c r="A153" s="41"/>
      <c r="B153" s="3"/>
      <c r="C153" s="22"/>
      <c r="D153" s="29"/>
      <c r="Q153" s="31"/>
      <c r="R153" s="31"/>
      <c r="S153" s="41"/>
      <c r="T153" s="41"/>
      <c r="U153" s="41"/>
      <c r="V153" s="41"/>
      <c r="W153" s="41"/>
    </row>
    <row r="154" spans="1:23" s="24" customFormat="1" ht="12.75">
      <c r="A154" s="41"/>
      <c r="B154" s="3"/>
      <c r="C154" s="22"/>
      <c r="D154" s="29"/>
      <c r="Q154" s="31"/>
      <c r="R154" s="31"/>
      <c r="S154" s="41"/>
      <c r="T154" s="41"/>
      <c r="U154" s="41"/>
      <c r="V154" s="41"/>
      <c r="W154" s="41"/>
    </row>
    <row r="155" spans="1:23" s="24" customFormat="1" ht="12.75">
      <c r="A155" s="41"/>
      <c r="B155" s="3"/>
      <c r="C155" s="22"/>
      <c r="D155" s="29"/>
      <c r="Q155" s="31"/>
      <c r="R155" s="31"/>
      <c r="S155" s="41"/>
      <c r="T155" s="41"/>
      <c r="U155" s="41"/>
      <c r="V155" s="41"/>
      <c r="W155" s="41"/>
    </row>
    <row r="156" spans="1:23" s="24" customFormat="1" ht="12.75">
      <c r="A156" s="41"/>
      <c r="B156" s="3"/>
      <c r="C156" s="22"/>
      <c r="D156" s="29"/>
      <c r="Q156" s="31"/>
      <c r="R156" s="31"/>
      <c r="S156" s="41"/>
      <c r="T156" s="41"/>
      <c r="U156" s="41"/>
      <c r="V156" s="41"/>
      <c r="W156" s="41"/>
    </row>
    <row r="157" spans="1:23" s="24" customFormat="1" ht="12.75">
      <c r="A157" s="41"/>
      <c r="B157" s="3"/>
      <c r="C157" s="22"/>
      <c r="D157" s="29"/>
      <c r="Q157" s="31"/>
      <c r="R157" s="31"/>
      <c r="S157" s="41"/>
      <c r="T157" s="41"/>
      <c r="U157" s="41"/>
      <c r="V157" s="41"/>
      <c r="W157" s="41"/>
    </row>
    <row r="158" spans="1:23" s="24" customFormat="1" ht="12.75">
      <c r="A158" s="41"/>
      <c r="B158" s="3"/>
      <c r="C158" s="22"/>
      <c r="D158" s="29"/>
      <c r="Q158" s="31"/>
      <c r="R158" s="31"/>
      <c r="S158" s="41"/>
      <c r="T158" s="41"/>
      <c r="U158" s="41"/>
      <c r="V158" s="41"/>
      <c r="W158" s="41"/>
    </row>
    <row r="159" spans="1:23" s="24" customFormat="1" ht="12.75">
      <c r="A159" s="41"/>
      <c r="B159" s="3"/>
      <c r="C159" s="22"/>
      <c r="D159" s="29"/>
      <c r="Q159" s="31"/>
      <c r="R159" s="31"/>
      <c r="S159" s="41"/>
      <c r="T159" s="41"/>
      <c r="U159" s="41"/>
      <c r="V159" s="41"/>
      <c r="W159" s="41"/>
    </row>
    <row r="160" spans="1:23" s="24" customFormat="1" ht="12.75">
      <c r="A160" s="41"/>
      <c r="B160" s="3"/>
      <c r="C160" s="22"/>
      <c r="D160" s="29"/>
      <c r="Q160" s="31"/>
      <c r="R160" s="31"/>
      <c r="S160" s="41"/>
      <c r="T160" s="41"/>
      <c r="U160" s="41"/>
      <c r="V160" s="41"/>
      <c r="W160" s="41"/>
    </row>
    <row r="161" spans="1:23" s="24" customFormat="1" ht="12.75">
      <c r="A161" s="41"/>
      <c r="B161" s="3"/>
      <c r="C161" s="22"/>
      <c r="D161" s="29"/>
      <c r="Q161" s="31"/>
      <c r="R161" s="31"/>
      <c r="S161" s="41"/>
      <c r="T161" s="41"/>
      <c r="U161" s="41"/>
      <c r="V161" s="41"/>
      <c r="W161" s="41"/>
    </row>
    <row r="162" spans="1:23" s="24" customFormat="1" ht="12.75">
      <c r="A162" s="41"/>
      <c r="B162" s="3"/>
      <c r="C162" s="22"/>
      <c r="D162" s="29"/>
      <c r="Q162" s="31"/>
      <c r="R162" s="31"/>
      <c r="S162" s="41"/>
      <c r="T162" s="41"/>
      <c r="U162" s="41"/>
      <c r="V162" s="41"/>
      <c r="W162" s="41"/>
    </row>
    <row r="163" spans="1:23" s="24" customFormat="1" ht="12.75">
      <c r="A163" s="41"/>
      <c r="B163" s="3"/>
      <c r="C163" s="22"/>
      <c r="D163" s="29"/>
      <c r="Q163" s="31"/>
      <c r="R163" s="31"/>
      <c r="S163" s="41"/>
      <c r="T163" s="41"/>
      <c r="U163" s="41"/>
      <c r="V163" s="41"/>
      <c r="W163" s="41"/>
    </row>
    <row r="164" spans="1:23" s="24" customFormat="1" ht="12.75">
      <c r="A164" s="41"/>
      <c r="B164" s="3"/>
      <c r="C164" s="22"/>
      <c r="D164" s="29"/>
      <c r="Q164" s="31"/>
      <c r="R164" s="31"/>
      <c r="S164" s="41"/>
      <c r="T164" s="41"/>
      <c r="U164" s="41"/>
      <c r="V164" s="41"/>
      <c r="W164" s="41"/>
    </row>
    <row r="165" spans="1:23" s="24" customFormat="1" ht="12.75">
      <c r="A165" s="41"/>
      <c r="B165" s="3"/>
      <c r="C165" s="22"/>
      <c r="D165" s="29"/>
      <c r="Q165" s="31"/>
      <c r="R165" s="31"/>
      <c r="S165" s="41"/>
      <c r="T165" s="41"/>
      <c r="U165" s="41"/>
      <c r="V165" s="41"/>
      <c r="W165" s="41"/>
    </row>
    <row r="166" spans="1:23" s="24" customFormat="1" ht="12.75">
      <c r="A166" s="41"/>
      <c r="B166" s="3"/>
      <c r="C166" s="22"/>
      <c r="D166" s="29"/>
      <c r="Q166" s="31"/>
      <c r="R166" s="31"/>
      <c r="S166" s="41"/>
      <c r="T166" s="41"/>
      <c r="U166" s="41"/>
      <c r="V166" s="41"/>
      <c r="W166" s="41"/>
    </row>
    <row r="167" spans="1:23" s="24" customFormat="1" ht="12.75">
      <c r="A167" s="41"/>
      <c r="B167" s="3"/>
      <c r="C167" s="22"/>
      <c r="D167" s="29"/>
      <c r="Q167" s="31"/>
      <c r="R167" s="31"/>
      <c r="S167" s="41"/>
      <c r="T167" s="41"/>
      <c r="U167" s="41"/>
      <c r="V167" s="41"/>
      <c r="W167" s="41"/>
    </row>
    <row r="168" spans="1:23" s="24" customFormat="1" ht="12.75">
      <c r="A168" s="41"/>
      <c r="B168" s="3"/>
      <c r="C168" s="22"/>
      <c r="D168" s="29"/>
      <c r="Q168" s="31"/>
      <c r="R168" s="31"/>
      <c r="S168" s="41"/>
      <c r="T168" s="41"/>
      <c r="U168" s="41"/>
      <c r="V168" s="41"/>
      <c r="W168" s="41"/>
    </row>
    <row r="169" spans="1:23" s="24" customFormat="1" ht="12.75">
      <c r="A169" s="41"/>
      <c r="B169" s="3"/>
      <c r="C169" s="22"/>
      <c r="D169" s="29"/>
      <c r="Q169" s="31"/>
      <c r="R169" s="31"/>
      <c r="S169" s="41"/>
      <c r="T169" s="41"/>
      <c r="U169" s="41"/>
      <c r="V169" s="41"/>
      <c r="W169" s="41"/>
    </row>
    <row r="170" spans="1:23" s="24" customFormat="1" ht="12.75">
      <c r="A170" s="41"/>
      <c r="B170" s="3"/>
      <c r="C170" s="22"/>
      <c r="D170" s="29"/>
      <c r="Q170" s="31"/>
      <c r="R170" s="31"/>
      <c r="S170" s="41"/>
      <c r="T170" s="41"/>
      <c r="U170" s="41"/>
      <c r="V170" s="41"/>
      <c r="W170" s="41"/>
    </row>
    <row r="171" spans="1:23" s="24" customFormat="1" ht="12.75">
      <c r="A171" s="41"/>
      <c r="B171" s="3"/>
      <c r="C171" s="22"/>
      <c r="D171" s="29"/>
      <c r="Q171" s="31"/>
      <c r="R171" s="31"/>
      <c r="S171" s="41"/>
      <c r="T171" s="41"/>
      <c r="U171" s="41"/>
      <c r="V171" s="41"/>
      <c r="W171" s="41"/>
    </row>
    <row r="172" spans="1:23" s="24" customFormat="1" ht="12.75">
      <c r="A172" s="41"/>
      <c r="B172" s="3"/>
      <c r="C172" s="22"/>
      <c r="D172" s="29"/>
      <c r="Q172" s="31"/>
      <c r="R172" s="31"/>
      <c r="S172" s="41"/>
      <c r="T172" s="41"/>
      <c r="U172" s="41"/>
      <c r="V172" s="41"/>
      <c r="W172" s="41"/>
    </row>
    <row r="173" spans="1:23" s="24" customFormat="1" ht="12.75">
      <c r="A173" s="41"/>
      <c r="B173" s="3"/>
      <c r="C173" s="22"/>
      <c r="D173" s="29"/>
      <c r="Q173" s="31"/>
      <c r="R173" s="31"/>
      <c r="S173" s="41"/>
      <c r="T173" s="41"/>
      <c r="U173" s="41"/>
      <c r="V173" s="41"/>
      <c r="W173" s="41"/>
    </row>
  </sheetData>
  <sheetProtection/>
  <mergeCells count="9">
    <mergeCell ref="B1:D1"/>
    <mergeCell ref="E1:F1"/>
    <mergeCell ref="G1:H1"/>
    <mergeCell ref="I1:J1"/>
    <mergeCell ref="Q1:R1"/>
    <mergeCell ref="Q2:R2"/>
    <mergeCell ref="K1:L1"/>
    <mergeCell ref="M1:N1"/>
    <mergeCell ref="O1:P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Blagg</dc:creator>
  <cp:keywords/>
  <dc:description/>
  <cp:lastModifiedBy>Sally Kidson</cp:lastModifiedBy>
  <cp:lastPrinted>2009-01-24T10:54:40Z</cp:lastPrinted>
  <dcterms:created xsi:type="dcterms:W3CDTF">2001-08-20T20:21:51Z</dcterms:created>
  <dcterms:modified xsi:type="dcterms:W3CDTF">2013-05-08T22:50:16Z</dcterms:modified>
  <cp:category/>
  <cp:version/>
  <cp:contentType/>
  <cp:contentStatus/>
  <cp:revision>15</cp:revision>
</cp:coreProperties>
</file>